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01_Governance" sheetId="1" r:id="rId5"/>
    <sheet state="visible" name="02_Business_Wide" sheetId="2" r:id="rId6"/>
    <sheet state="visible" name="03_Customer_Risk" sheetId="3" r:id="rId7"/>
    <sheet state="visible" name="04_Transaction_Risk" sheetId="4" r:id="rId8"/>
    <sheet state="visible" name="05_Methodology" sheetId="5" r:id="rId9"/>
    <sheet state="visible" name="06_Review_Trigger_Log" sheetId="6" r:id="rId10"/>
    <sheet state="visible" name="07_Regulatory_Mapping" sheetId="7" r:id="rId11"/>
    <sheet state="visible" name="08_Risk_Management_Link" sheetId="8" r:id="rId12"/>
    <sheet state="visible" name="09_Business_Segment_Summary" sheetId="9" r:id="rId13"/>
    <sheet state="visible" name="10_Board_Dashboard" sheetId="10" r:id="rId14"/>
  </sheets>
  <definedNames/>
  <calcPr/>
</workbook>
</file>

<file path=xl/sharedStrings.xml><?xml version="1.0" encoding="utf-8"?>
<sst xmlns="http://schemas.openxmlformats.org/spreadsheetml/2006/main" count="389" uniqueCount="250">
  <si>
    <t xml:space="preserve">AML Risk Assessment – Governance &amp; Accountability </t>
  </si>
  <si>
    <t>Instructions</t>
  </si>
  <si>
    <t>Complete this page before starting any assessment work. It establishes accountability and audit trail.
Populate names and roles, not departments. Include dates for every formal review step.
Use Trigger Events to define what forces an out-of-cycle reassessment.</t>
  </si>
  <si>
    <t>Field</t>
  </si>
  <si>
    <t>Response</t>
  </si>
  <si>
    <t>Notes</t>
  </si>
  <si>
    <t>Legal entity / group scope (text)</t>
  </si>
  <si>
    <t>Business type (Bank / Fintech / PSP / VASP / Other) (text)</t>
  </si>
  <si>
    <t>Assessment period (date range)</t>
  </si>
  <si>
    <t>Prepared by (name, role) (text)</t>
  </si>
  <si>
    <t>Prepared date (date)</t>
  </si>
  <si>
    <t>Reviewed by (name, role) (text)</t>
  </si>
  <si>
    <t>Review date (date)</t>
  </si>
  <si>
    <t>MLRO / AMLCO sign-off (name, role) (text)</t>
  </si>
  <si>
    <t>MLRO / AMLCO sign-off date (date)</t>
  </si>
  <si>
    <t>Committee sign-off required? (Yes/No)</t>
  </si>
  <si>
    <t>Committee name (text)</t>
  </si>
  <si>
    <t>Committee sign-off date (date)</t>
  </si>
  <si>
    <t>Board sign-off required? (Yes/No)</t>
  </si>
  <si>
    <t>Board sign-off date (date)</t>
  </si>
  <si>
    <t>Next scheduled review date (date)</t>
  </si>
  <si>
    <t>Trigger events requiring immediate reassessment (free text)</t>
  </si>
  <si>
    <t>Storage location for evidence pack (link/path) (text)</t>
  </si>
  <si>
    <t>Version / reference ID (text)</t>
  </si>
  <si>
    <t xml:space="preserve">Business-Wide AML Risk Assessment </t>
  </si>
  <si>
    <t>Use this sheet for the enterprise assessment (business-wide risk assessment AML).
For each risk question, select Answer (Yes/No/N/A), score Likelihood and Impact (0–5).
Inherent Risk is calculated automatically as Likelihood × Impact (range 0–25).
Score Control Effectiveness 0–5 based on evidence. Residual Risk is calculated automatically.
Residual Risk Level is auto-classified: Low (&lt;6), Medium (6–12), High (≥13). Provide comments for any High item.</t>
  </si>
  <si>
    <t>Assessment Table</t>
  </si>
  <si>
    <t>Risk Area (select text)</t>
  </si>
  <si>
    <t>Risk Question (read and answer)</t>
  </si>
  <si>
    <t>Answer (Yes/No/N/A)</t>
  </si>
  <si>
    <t>Likelihood (0–5)</t>
  </si>
  <si>
    <t>Impact (0–5)</t>
  </si>
  <si>
    <t>Inherent Risk (auto = L×I)</t>
  </si>
  <si>
    <t>Control Effectiveness (0–5)</t>
  </si>
  <si>
    <t>Residual Risk (auto = Inherent×(1-CE/5))</t>
  </si>
  <si>
    <t>Residual Risk Level (auto)</t>
  </si>
  <si>
    <t>Customer risk</t>
  </si>
  <si>
    <t>Does the customer base include Politically Exposed Persons (domestic or foreign)?</t>
  </si>
  <si>
    <t>Is there material exposure to non-resident customers or cross-border relationships?</t>
  </si>
  <si>
    <t>Do customer profiles include complex corporate structures or layered beneficial ownership?</t>
  </si>
  <si>
    <t>Is there reliance on nominees, proxies or professional intermediaries to represent customers?</t>
  </si>
  <si>
    <t>Do customers operate in higher-risk sectors (e.g., MSBs, crypto, gambling, arms, extractives)?</t>
  </si>
  <si>
    <t>Is source of wealth frequently difficult to evidence at onboarding or review?</t>
  </si>
  <si>
    <t>Is adverse media screening producing material positive hits requiring escalation capacity?</t>
  </si>
  <si>
    <t>Is there meaningful exposure to charities, NPOs or entities with higher TF vulnerability?</t>
  </si>
  <si>
    <t>Are there concentrations of high-net-worth customers with private financing complexity?</t>
  </si>
  <si>
    <t>Is customer risk re-scored dynamically based on behaviour and trigger events?</t>
  </si>
  <si>
    <t>Geographic risk</t>
  </si>
  <si>
    <t>Is there exposure to jurisdictions with FATF 'high-risk' or 'increased monitoring' status?</t>
  </si>
  <si>
    <t>Is there exposure to sanctioned jurisdictions, counterparties or ownership links?</t>
  </si>
  <si>
    <t>Are there corridors with elevated corruption, organised crime or weak AML supervision?</t>
  </si>
  <si>
    <t>Is there significant cross-border transaction routing through high-risk hubs?</t>
  </si>
  <si>
    <t>Does the business service customers in jurisdictions with limited beneficial ownership transparency?</t>
  </si>
  <si>
    <t>Is there operational presence (branches, agents, partners) in higher-risk jurisdictions?</t>
  </si>
  <si>
    <t>Product and service risk</t>
  </si>
  <si>
    <t>Do products support rapid movement of value (instant payments, real-time rails) with limited friction?</t>
  </si>
  <si>
    <t>Are there products enabling third-party payments or pass-through account features?</t>
  </si>
  <si>
    <t>Do products support cash deposits, cash withdrawals or cash equivalents at scale?</t>
  </si>
  <si>
    <t>Do products enable layering (multiple transfers, internal wallets, sub-accounts, sweep features)?</t>
  </si>
  <si>
    <t>Is there exposure to trade finance, invoice financing or complex corporate lending structures?</t>
  </si>
  <si>
    <t>Are virtual asset services provided or facilitated (custody, exchange, transfer, staking)?</t>
  </si>
  <si>
    <t>Are there services that could be used to disguise ownership (trust-like arrangements, corporate services)?</t>
  </si>
  <si>
    <t>Transaction and activity risk</t>
  </si>
  <si>
    <t>Are high-value transactions common relative to customer profiles and product design?</t>
  </si>
  <si>
    <t>Is transaction velocity high (rapid in/out flows) creating monitoring and investigation load?</t>
  </si>
  <si>
    <t>Is there frequent third-party funding or third-party beneficiary behaviour?</t>
  </si>
  <si>
    <t>Is there meaningful exposure to cross-border flows with limited purpose transparency?</t>
  </si>
  <si>
    <t>Are structuring patterns plausible given thresholds and transaction limits?</t>
  </si>
  <si>
    <t>Are there typologies relevant to your sector that require tuned scenarios (e.g., mule accounts, scams)?</t>
  </si>
  <si>
    <t>Is there evidence of repeated alert suppression, override or backlog that impacts effectiveness?</t>
  </si>
  <si>
    <t>Delivery channel risk</t>
  </si>
  <si>
    <t>Is onboarding predominantly non-face-to-face with remote identity verification?</t>
  </si>
  <si>
    <t>Are there agent networks, introducers or partners generating customers at volume?</t>
  </si>
  <si>
    <t>Is there reliance on outsourced KYC, screening or monitoring services?</t>
  </si>
  <si>
    <t>Are there digital channels (API, embedded finance) where end-user visibility is constrained?</t>
  </si>
  <si>
    <t>Is there exposure to high-risk onboarding pathways (fast-track, low-friction acquisition campaigns)?</t>
  </si>
  <si>
    <t>Sanctions and screening risk</t>
  </si>
  <si>
    <t>Are sanctions screening controls integrated across onboarding, payments and periodic review?</t>
  </si>
  <si>
    <t>Is screening capable of identifying beneficial ownership links and not just direct names?</t>
  </si>
  <si>
    <t>Is there a formal escalation and decision process for close matches and false positives?</t>
  </si>
  <si>
    <t>Are watchlists updated and validated with documented change control?</t>
  </si>
  <si>
    <t>Technology, data and model risk</t>
  </si>
  <si>
    <t>Is automated risk scoring used with documented model governance and explainability controls?</t>
  </si>
  <si>
    <t>Is AI or machine learning used in monitoring or triage without auditable rationale capture?</t>
  </si>
  <si>
    <t>Is data lineage documented (sources, transformations, gaps) for key risk inputs?</t>
  </si>
  <si>
    <t>Are scenario thresholds and tuning changes logged with approvals and testing evidence?</t>
  </si>
  <si>
    <t>Is real-time risk monitoring used where required by product velocity and exposure?</t>
  </si>
  <si>
    <t>Governance and control environment</t>
  </si>
  <si>
    <t>Are AML policies and procedures reviewed at least annually and after trigger events?</t>
  </si>
  <si>
    <t>Is training role-based with enhanced content for high-risk functions?</t>
  </si>
  <si>
    <t>Is independent testing performed (audit or compliance assurance) with tracked remediation?</t>
  </si>
  <si>
    <t>Is control effectiveness measured (KPI/KRI) and reported to senior governance bodies?</t>
  </si>
  <si>
    <t>Is FIU/SAR reporting timely with documented decision rationale and audit trail?</t>
  </si>
  <si>
    <t>Totals</t>
  </si>
  <si>
    <t>Total Inherent Risk (sum)</t>
  </si>
  <si>
    <t>Total Residual Risk (sum)</t>
  </si>
  <si>
    <t>Highest Residual Risk (max)</t>
  </si>
  <si>
    <t>Overall Risk Rating (auto, conservative)</t>
  </si>
  <si>
    <t>How the totals are calculated</t>
  </si>
  <si>
    <t>Likelihood and Impact are scored 0–5. Inherent Risk is automatically calculated as Likelihood × Impact.
Control Effectiveness is scored 0–5, where 0 means no effective control and 5 means strong, tested control.
Residual Risk is automatically calculated as Inherent Risk × (1 − Control Effectiveness/5).
Overall Risk Rating uses the highest Residual Risk score (conservative) to avoid averaging away concentrated exposure.</t>
  </si>
  <si>
    <t>Conclusion</t>
  </si>
  <si>
    <t>Overall Risk Rating (auto)</t>
  </si>
  <si>
    <t>Conclusion narrative (required)</t>
  </si>
  <si>
    <t>Key remediation actions (if Medium/High)</t>
  </si>
  <si>
    <t>Prepared by (name/role/date)</t>
  </si>
  <si>
    <t>Reviewed by (name/role/date)</t>
  </si>
  <si>
    <t>Approved by (name/role/date)</t>
  </si>
  <si>
    <t>Customer Risk Assessment Template (CDD/EDD)</t>
  </si>
  <si>
    <t>Review Frequency (Months – Auto)</t>
  </si>
  <si>
    <t>Next Review Date (Auto)</t>
  </si>
  <si>
    <t>Use this sheet at onboarding and whenever a trigger event occurs (risk change, adverse media, product change).
Answer each question and score Likelihood and Impact based on evidence available at the time.
If any item is High residual risk, document the decision (decline, exit, restrict, or proceed with mitigation).
Conclusion narrative is mandatory and should reference the highest residual items and the applied controls.</t>
  </si>
  <si>
    <t>Customer identity and ownership</t>
  </si>
  <si>
    <t>Is the customer a Politically Exposed Person (PEP) or linked to a PEP (family/close associate)?</t>
  </si>
  <si>
    <t>Is beneficial ownership complex, layered or difficult to verify to the natural person?</t>
  </si>
  <si>
    <t>Is there any nominee, proxy or unexplained representative acting for the customer?</t>
  </si>
  <si>
    <t>Is the customer structure involving offshore entities, trusts or similar opacity features?</t>
  </si>
  <si>
    <t>Is there a mismatch between stated ownership/control and observed behaviour?</t>
  </si>
  <si>
    <t>Customer profile and purpose</t>
  </si>
  <si>
    <t>Is the stated purpose of the relationship unclear, inconsistent or overly vague?</t>
  </si>
  <si>
    <t>Is expected activity profile (volumes, counterparties, geographies) incomplete or not credible?</t>
  </si>
  <si>
    <t>Is the customer operating in a higher-risk sector for ML/TF exposure?</t>
  </si>
  <si>
    <t>Is the customer cash-intensive or dependent on cash-equivalent instruments?</t>
  </si>
  <si>
    <t>Is there heightened risk of fraud/scams impacting account behaviour (mule risk)?</t>
  </si>
  <si>
    <t>Source of funds and source of wealth</t>
  </si>
  <si>
    <t>Is source of funds difficult to evidence for the relationship or specific activity?</t>
  </si>
  <si>
    <t>Is source of wealth difficult to evidence or inconsistent with customer profile?</t>
  </si>
  <si>
    <t>Are funds derived from jurisdictions or industries that increase ML/TF exposure?</t>
  </si>
  <si>
    <t>Are third-party funds expected or already observed without clear rationale?</t>
  </si>
  <si>
    <t>Geography and sanctions</t>
  </si>
  <si>
    <t>Is the customer resident, incorporated or operating in a higher-risk jurisdiction?</t>
  </si>
  <si>
    <t>Are counterparties or beneficial owners linked to sanctioned jurisdictions or entities?</t>
  </si>
  <si>
    <t>Do transactions involve high-risk corridors or known typology hotspots?</t>
  </si>
  <si>
    <t>Are there indicators of attempts to avoid screening (name variations, transliteration issues)?</t>
  </si>
  <si>
    <t>Behavioural and monitoring indicators</t>
  </si>
  <si>
    <t>Has adverse media screening produced credible indicators requiring escalation?</t>
  </si>
  <si>
    <t>Has the customer been reluctant to provide information or documents when requested?</t>
  </si>
  <si>
    <t>Has the customer requested unusual urgency or secrecy inconsistent with the relationship?</t>
  </si>
  <si>
    <t>Are there unexplained changes in activity profile shortly after onboarding?</t>
  </si>
  <si>
    <t>Are there repeated false declarations or inconsistencies across documents?</t>
  </si>
  <si>
    <t>Controls and decisioning</t>
  </si>
  <si>
    <t>Is Enhanced Due Diligence (EDD) required under your policy or regulation for this case?</t>
  </si>
  <si>
    <t>Is senior management approval required for onboarding/continuation?</t>
  </si>
  <si>
    <t>Is periodic review frequency increased (e.g., at least annually) due to risk factors?</t>
  </si>
  <si>
    <t>Is ongoing monitoring configured to the customer’s risk profile with documented rationale?</t>
  </si>
  <si>
    <t>Transaction &amp; Activity Risk Template (Monitoring, Escalation, FIU)</t>
  </si>
  <si>
    <t>Monitoring Scenario ID</t>
  </si>
  <si>
    <t>Product Channel</t>
  </si>
  <si>
    <t>Geographic Corridor</t>
  </si>
  <si>
    <t>Use this sheet for case-level transaction/activity assessment. It supports investigation and escalation documentation.
Score Likelihood and Impact based on observed facts (not assumptions). Attach evidence references in comments.
Residual Risk is auto-calculated. High residual items should trigger MLRO escalation unless justified.
Conclusion narrative must state whether FIU/SAR reporting was considered and why.</t>
  </si>
  <si>
    <t>Transaction characteristics</t>
  </si>
  <si>
    <t>Is the transaction unusually high in value relative to customer profile or product design?</t>
  </si>
  <si>
    <t>Is transaction volume or velocity unusually high (rapid in/out, circular flows)?</t>
  </si>
  <si>
    <t>Is the transaction pattern fragmented (structuring) around thresholds or limits?</t>
  </si>
  <si>
    <t>Is there a sudden change in amount, frequency or counterparties without explanation?</t>
  </si>
  <si>
    <t>Does the transaction lack clear commercial rationale or legitimate purpose?</t>
  </si>
  <si>
    <t>Funding and counterparties</t>
  </si>
  <si>
    <t>Is there third-party funding (payer different from account holder) without clear rationale?</t>
  </si>
  <si>
    <t>Is the beneficiary a third party unrelated to the stated purpose?</t>
  </si>
  <si>
    <t>Are multiple unrelated counterparties involved (fan-out) suggesting distribution activity?</t>
  </si>
  <si>
    <t>Are counterparties in higher-risk jurisdictions or linked to sanctions exposure?</t>
  </si>
  <si>
    <t>Are funds routed through multiple accounts or wallets suggesting layering?</t>
  </si>
  <si>
    <t>Channel and product risk</t>
  </si>
  <si>
    <t>Is the transaction executed via high-risk channel (remote, API, agent) with limited visibility?</t>
  </si>
  <si>
    <t>Does the product feature enable anonymity, privacy enhancement or reduced traceability?</t>
  </si>
  <si>
    <t>Is crypto or virtual asset exposure present (on/off-ramps, mixing indicators, rapid conversions)?</t>
  </si>
  <si>
    <t>Is there evidence of account takeover, scam activity or mule behaviour?</t>
  </si>
  <si>
    <t>Controls and escalation</t>
  </si>
  <si>
    <t>Did the transaction trigger transaction monitoring alerts configured for this typology?</t>
  </si>
  <si>
    <t>Was the alert disposition documented with evidence and rationale (audit trail)?</t>
  </si>
  <si>
    <t>Is escalation to MLRO required under policy or due to residual risk level?</t>
  </si>
  <si>
    <t>Is FIU/SAR reporting considered and documented even if not filed?</t>
  </si>
  <si>
    <t>Are restrictions, holds or exit decisions required and documented?</t>
  </si>
  <si>
    <t>AML Risk Assessment Methodology (Hybrid Model – Feb 2026)</t>
  </si>
  <si>
    <t>Inherent Risk = Likelihood × Impact (0–25).</t>
  </si>
  <si>
    <t>Residual Risk = Inherent Risk × (1 − Control Effectiveness/5).</t>
  </si>
  <si>
    <t>Low: &lt;6 | Medium: 6–12 | High: ≥13.</t>
  </si>
  <si>
    <t>Overall rating determined by highest residual score (conservative approach).</t>
  </si>
  <si>
    <t>No weighting unless formally documented and approved.</t>
  </si>
  <si>
    <t>Periodic Review &amp; Trigger Event Log</t>
  </si>
  <si>
    <t>Date</t>
  </si>
  <si>
    <t>Periodic or Trigger</t>
  </si>
  <si>
    <t>Event Description</t>
  </si>
  <si>
    <t>Impact on Rating</t>
  </si>
  <si>
    <t>Action Taken</t>
  </si>
  <si>
    <t>Approved By</t>
  </si>
  <si>
    <t>Regulatory Mapping – AML Risk Assessment</t>
  </si>
  <si>
    <t>Regulatory Source</t>
  </si>
  <si>
    <t>Requirement</t>
  </si>
  <si>
    <t>Workbook Location</t>
  </si>
  <si>
    <t>FATF Rec 1</t>
  </si>
  <si>
    <t>Business-wide risk assessment</t>
  </si>
  <si>
    <t>02_Business_Wide</t>
  </si>
  <si>
    <t>FATF Rec 10</t>
  </si>
  <si>
    <t>Customer Due Diligence</t>
  </si>
  <si>
    <t>03_Customer_Risk</t>
  </si>
  <si>
    <t>FATF Rec 20</t>
  </si>
  <si>
    <t>Suspicious Reporting</t>
  </si>
  <si>
    <t>04_Transaction_Risk</t>
  </si>
  <si>
    <t>EU AMLD / 6AMLD</t>
  </si>
  <si>
    <t>Documented governance</t>
  </si>
  <si>
    <t>01_Governance</t>
  </si>
  <si>
    <t>AML Risk Assessment vs Risk Management Linkage</t>
  </si>
  <si>
    <t>Assessment Output</t>
  </si>
  <si>
    <t>Risk Management Response</t>
  </si>
  <si>
    <t>High Residual Risk</t>
  </si>
  <si>
    <t>Enhanced monitoring / remediation plan</t>
  </si>
  <si>
    <t>Customer High Risk</t>
  </si>
  <si>
    <t>EDD + senior approval</t>
  </si>
  <si>
    <t>Transaction High Risk</t>
  </si>
  <si>
    <t>MLRO escalation + SAR consideration</t>
  </si>
  <si>
    <t>Governance Weakness</t>
  </si>
  <si>
    <t>Board reporting + remediation tracking</t>
  </si>
  <si>
    <t>Business Segment Risk Aggregation Summary</t>
  </si>
  <si>
    <t>Segment</t>
  </si>
  <si>
    <t>Total Inherent Risk</t>
  </si>
  <si>
    <t>Total Residual Risk</t>
  </si>
  <si>
    <t>Highest Residual Risk</t>
  </si>
  <si>
    <t>Overall Rating (Auto)</t>
  </si>
  <si>
    <t>Key Drivers</t>
  </si>
  <si>
    <t>Owner</t>
  </si>
  <si>
    <t>Retail</t>
  </si>
  <si>
    <t>Corporate</t>
  </si>
  <si>
    <t>Fintech</t>
  </si>
  <si>
    <t>PSP</t>
  </si>
  <si>
    <t>VASP</t>
  </si>
  <si>
    <t>Other</t>
  </si>
  <si>
    <t>Board-Level AML Risk Summary Dashboard</t>
  </si>
  <si>
    <t>Metric</t>
  </si>
  <si>
    <t>Value</t>
  </si>
  <si>
    <t>Overall firm risk rating (business-wide)</t>
  </si>
  <si>
    <t>Conservative: highest residual drives rating</t>
  </si>
  <si>
    <t>Total residual risk (business-wide sum)</t>
  </si>
  <si>
    <t>Sum of residual scores across business-wide questions</t>
  </si>
  <si>
    <t>Highest residual risk (business-wide max)</t>
  </si>
  <si>
    <t>Concentration indicator</t>
  </si>
  <si>
    <t>Count of High residual items (business-wide)</t>
  </si>
  <si>
    <t>Items requiring documented justification/remediation</t>
  </si>
  <si>
    <t>Customer template overall rating</t>
  </si>
  <si>
    <t>Case-level customer assessment</t>
  </si>
  <si>
    <t>Customer template highest residual risk</t>
  </si>
  <si>
    <t>Max residual within customer questions</t>
  </si>
  <si>
    <t>Transaction template overall rating</t>
  </si>
  <si>
    <t>Case-level transaction/activity assessment</t>
  </si>
  <si>
    <t>Transaction template highest residual risk</t>
  </si>
  <si>
    <t>Max residual within transaction questions</t>
  </si>
  <si>
    <t>Pending remediation actions (manual)</t>
  </si>
  <si>
    <t>List open actions with owner and due date</t>
  </si>
  <si>
    <t>Remediation action register (optional)</t>
  </si>
  <si>
    <t>Action</t>
  </si>
  <si>
    <t>Due date / status</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</si>
</sst>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b/>
      <sz val="14.0"/>
      <color theme="1"/>
      <name val="Calibri"/>
      <scheme val="minor"/>
    </font>
    <font>
      <b/>
      <color theme="1"/>
      <name val="Calibri"/>
      <scheme val="minor"/>
    </font>
    <font/>
    <font>
      <sz val="11.0"/>
      <color theme="1"/>
      <name val="Calibri"/>
    </font>
    <font>
      <b/>
      <color rgb="FFFFFFFF"/>
      <name val="Calibri"/>
      <scheme val="minor"/>
    </font>
    <font>
      <color theme="1"/>
      <name val="Calibri"/>
      <scheme val="minor"/>
    </font>
  </fonts>
  <fills count="6">
    <fill>
      <patternFill patternType="none"/>
    </fill>
    <fill>
      <patternFill patternType="lightGray"/>
    </fill>
    <fill>
      <patternFill patternType="solid">
        <fgColor rgb="FFD9E1F2"/>
        <bgColor rgb="FFD9E1F2"/>
      </patternFill>
    </fill>
    <fill>
      <patternFill patternType="solid">
        <fgColor rgb="FFF2F2F2"/>
        <bgColor rgb="FFF2F2F2"/>
      </patternFill>
    </fill>
    <fill>
      <patternFill patternType="solid">
        <fgColor rgb="FF16365C"/>
        <bgColor rgb="FF16365C"/>
      </patternFill>
    </fill>
    <fill>
      <patternFill patternType="solid">
        <fgColor rgb="FFEEF3FA"/>
        <bgColor rgb="FFEEF3FA"/>
      </patternFill>
    </fill>
  </fills>
  <borders count="14">
    <border/>
    <border>
      <left style="thin">
        <color rgb="FF9E9E9E"/>
      </left>
      <top style="thin">
        <color rgb="FF9E9E9E"/>
      </top>
      <bottom style="thin">
        <color rgb="FF9E9E9E"/>
      </bottom>
    </border>
    <border>
      <top style="thin">
        <color rgb="FF9E9E9E"/>
      </top>
      <bottom style="thin">
        <color rgb="FF9E9E9E"/>
      </bottom>
    </border>
    <border>
      <right style="thin">
        <color rgb="FF9E9E9E"/>
      </right>
      <top style="thin">
        <color rgb="FF9E9E9E"/>
      </top>
      <bottom style="thin">
        <color rgb="FF9E9E9E"/>
      </bottom>
    </border>
    <border>
      <left style="thin">
        <color rgb="FF9E9E9E"/>
      </left>
      <top style="thin">
        <color rgb="FF9E9E9E"/>
      </top>
    </border>
    <border>
      <top style="thin">
        <color rgb="FF9E9E9E"/>
      </top>
    </border>
    <border>
      <right style="thin">
        <color rgb="FF9E9E9E"/>
      </right>
      <top style="thin">
        <color rgb="FF9E9E9E"/>
      </top>
    </border>
    <border>
      <left style="thin">
        <color rgb="FF9E9E9E"/>
      </left>
    </border>
    <border>
      <right style="thin">
        <color rgb="FF9E9E9E"/>
      </right>
    </border>
    <border>
      <left style="thin">
        <color rgb="FF9E9E9E"/>
      </left>
      <bottom style="thin">
        <color rgb="FF9E9E9E"/>
      </bottom>
    </border>
    <border>
      <bottom style="thin">
        <color rgb="FF9E9E9E"/>
      </bottom>
    </border>
    <border>
      <right style="thin">
        <color rgb="FF9E9E9E"/>
      </right>
      <bottom style="thin">
        <color rgb="FF9E9E9E"/>
      </bottom>
    </border>
    <border>
      <left style="thin">
        <color rgb="FF9E9E9E"/>
      </left>
      <right style="thin">
        <color rgb="FF9E9E9E"/>
      </right>
      <top style="thin">
        <color rgb="FF9E9E9E"/>
      </top>
      <bottom style="thin">
        <color rgb="FF9E9E9E"/>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Alignment="1" applyFont="1">
      <alignment horizontal="center" readingOrder="0"/>
    </xf>
    <xf borderId="1" fillId="2" fontId="2" numFmtId="0" xfId="0" applyAlignment="1" applyBorder="1" applyFill="1" applyFont="1">
      <alignment horizontal="left" shrinkToFit="0" vertical="top" wrapText="1"/>
    </xf>
    <xf borderId="2" fillId="0" fontId="3" numFmtId="0" xfId="0" applyBorder="1" applyFont="1"/>
    <xf borderId="3" fillId="0" fontId="3" numFmtId="0" xfId="0" applyBorder="1" applyFont="1"/>
    <xf borderId="4" fillId="3" fontId="4" numFmtId="0" xfId="0" applyAlignment="1" applyBorder="1" applyFill="1" applyFont="1">
      <alignment horizontal="lef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4" fontId="5" numFmtId="0" xfId="0" applyAlignment="1" applyBorder="1" applyFill="1" applyFont="1">
      <alignment horizontal="center" shrinkToFit="0" vertical="center" wrapText="1"/>
    </xf>
    <xf borderId="1" fillId="4" fontId="5" numFmtId="0" xfId="0" applyAlignment="1" applyBorder="1" applyFont="1">
      <alignment horizontal="center" shrinkToFit="0" vertical="center" wrapText="1"/>
    </xf>
    <xf borderId="12" fillId="0" fontId="4" numFmtId="0" xfId="0" applyAlignment="1" applyBorder="1" applyFont="1">
      <alignment horizontal="left" shrinkToFit="0" vertical="top" wrapText="1"/>
    </xf>
    <xf borderId="1" fillId="0" fontId="4" numFmtId="0" xfId="0" applyAlignment="1" applyBorder="1" applyFont="1">
      <alignment horizontal="left" shrinkToFit="0" vertical="top" wrapText="1"/>
    </xf>
    <xf borderId="1" fillId="2" fontId="2" numFmtId="0" xfId="0" applyBorder="1" applyFont="1"/>
    <xf borderId="12" fillId="0" fontId="4" numFmtId="0" xfId="0" applyAlignment="1" applyBorder="1" applyFont="1">
      <alignment shrinkToFit="0" vertical="top" wrapText="1"/>
    </xf>
    <xf borderId="12" fillId="5" fontId="2" numFmtId="0" xfId="0" applyAlignment="1" applyBorder="1" applyFill="1" applyFont="1">
      <alignment horizontal="left" shrinkToFit="0" vertical="top" wrapText="1"/>
    </xf>
    <xf borderId="0" fillId="0" fontId="2" numFmtId="0" xfId="0" applyFont="1"/>
    <xf borderId="0" fillId="0" fontId="6" numFmtId="0" xfId="0" applyFont="1"/>
    <xf borderId="0" fillId="0" fontId="6" numFmtId="14" xfId="0" applyFont="1" applyNumberFormat="1"/>
    <xf borderId="0" fillId="0" fontId="1" numFmtId="0" xfId="0" applyAlignment="1" applyFont="1">
      <alignment horizontal="center"/>
    </xf>
    <xf borderId="0" fillId="0" fontId="1" numFmtId="0" xfId="0" applyFont="1"/>
    <xf borderId="0" fillId="0" fontId="4" numFmtId="0" xfId="0" applyAlignment="1" applyFont="1">
      <alignment shrinkToFit="0" vertical="top" wrapText="1"/>
    </xf>
    <xf borderId="13" fillId="4" fontId="5" numFmtId="0" xfId="0" applyBorder="1" applyFont="1"/>
    <xf borderId="13" fillId="4" fontId="5" numFmtId="0" xfId="0" applyAlignment="1" applyBorder="1" applyFont="1">
      <alignment horizontal="center" shrinkToFit="0" vertical="center" wrapText="1"/>
    </xf>
    <xf borderId="13" fillId="0" fontId="4" numFmtId="0" xfId="0" applyAlignment="1" applyBorder="1" applyFont="1">
      <alignment shrinkToFit="0" vertical="top" wrapText="1"/>
    </xf>
    <xf borderId="12" fillId="0" fontId="2" numFmtId="0" xfId="0" applyAlignment="1" applyBorder="1" applyFont="1">
      <alignment shrinkToFit="0" vertical="top" wrapText="1"/>
    </xf>
    <xf borderId="12" fillId="0" fontId="6" numFmtId="0" xfId="0" applyAlignment="1" applyBorder="1" applyFont="1">
      <alignment shrinkToFit="0" vertical="top" wrapText="1"/>
    </xf>
  </cellXfs>
  <cellStyles count="1">
    <cellStyle xfId="0" name="Normal" builtinId="0"/>
  </cellStyles>
  <dxfs count="3">
    <dxf>
      <font/>
      <fill>
        <patternFill patternType="solid">
          <fgColor rgb="FFFFC7CE"/>
          <bgColor rgb="FFFFC7CE"/>
        </patternFill>
      </fill>
      <border/>
    </dxf>
    <dxf>
      <font/>
      <fill>
        <patternFill patternType="solid">
          <fgColor rgb="FFFFEB9C"/>
          <bgColor rgb="FFFFEB9C"/>
        </patternFill>
      </fill>
      <border/>
    </dxf>
    <dxf>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0</xdr:rowOff>
    </xdr:from>
    <xdr:ext cx="1409700" cy="4953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0</xdr:rowOff>
    </xdr:from>
    <xdr:ext cx="1409700" cy="4953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09700" cy="4953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09700" cy="4953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0</xdr:rowOff>
    </xdr:from>
    <xdr:ext cx="1409700" cy="4953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09700" cy="4953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333500" cy="4667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0</xdr:rowOff>
    </xdr:from>
    <xdr:ext cx="1343025" cy="4667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0</xdr:rowOff>
    </xdr:from>
    <xdr:ext cx="1352550" cy="4762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0</xdr:rowOff>
    </xdr:from>
    <xdr:ext cx="1409700" cy="4953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6.0"/>
    <col customWidth="1" min="2" max="2" width="40.0"/>
    <col customWidth="1" min="3" max="6" width="18.0"/>
    <col customWidth="1" min="7" max="26" width="8.71"/>
  </cols>
  <sheetData>
    <row r="1">
      <c r="A1" s="1" t="s">
        <v>0</v>
      </c>
    </row>
    <row r="2" ht="21.0" customHeight="1"/>
    <row r="4">
      <c r="A4" s="2" t="s">
        <v>1</v>
      </c>
      <c r="B4" s="3"/>
      <c r="C4" s="3"/>
      <c r="D4" s="3"/>
      <c r="E4" s="3"/>
      <c r="F4" s="4"/>
    </row>
    <row r="5">
      <c r="A5" s="5" t="s">
        <v>2</v>
      </c>
      <c r="B5" s="6"/>
      <c r="C5" s="6"/>
      <c r="D5" s="6"/>
      <c r="E5" s="6"/>
      <c r="F5" s="7"/>
    </row>
    <row r="6">
      <c r="A6" s="8"/>
      <c r="F6" s="9"/>
    </row>
    <row r="7" ht="23.25" customHeight="1">
      <c r="A7" s="10"/>
      <c r="B7" s="11"/>
      <c r="C7" s="11"/>
      <c r="D7" s="11"/>
      <c r="E7" s="11"/>
      <c r="F7" s="12"/>
    </row>
    <row r="10">
      <c r="A10" s="13" t="s">
        <v>3</v>
      </c>
      <c r="B10" s="13" t="s">
        <v>4</v>
      </c>
      <c r="C10" s="14" t="s">
        <v>5</v>
      </c>
      <c r="D10" s="3"/>
      <c r="E10" s="3"/>
      <c r="F10" s="4"/>
    </row>
    <row r="11">
      <c r="A11" s="15" t="s">
        <v>6</v>
      </c>
      <c r="B11" s="15"/>
      <c r="C11" s="16"/>
      <c r="D11" s="3"/>
      <c r="E11" s="3"/>
      <c r="F11" s="4"/>
    </row>
    <row r="12">
      <c r="A12" s="15" t="s">
        <v>7</v>
      </c>
      <c r="B12" s="15"/>
      <c r="C12" s="16"/>
      <c r="D12" s="3"/>
      <c r="E12" s="3"/>
      <c r="F12" s="4"/>
    </row>
    <row r="13">
      <c r="A13" s="15" t="s">
        <v>8</v>
      </c>
      <c r="B13" s="15"/>
      <c r="C13" s="16"/>
      <c r="D13" s="3"/>
      <c r="E13" s="3"/>
      <c r="F13" s="4"/>
    </row>
    <row r="14">
      <c r="A14" s="15" t="s">
        <v>9</v>
      </c>
      <c r="B14" s="15"/>
      <c r="C14" s="16"/>
      <c r="D14" s="3"/>
      <c r="E14" s="3"/>
      <c r="F14" s="4"/>
    </row>
    <row r="15">
      <c r="A15" s="15" t="s">
        <v>10</v>
      </c>
      <c r="B15" s="15"/>
      <c r="C15" s="16"/>
      <c r="D15" s="3"/>
      <c r="E15" s="3"/>
      <c r="F15" s="4"/>
    </row>
    <row r="16">
      <c r="A16" s="15" t="s">
        <v>11</v>
      </c>
      <c r="B16" s="15"/>
      <c r="C16" s="16"/>
      <c r="D16" s="3"/>
      <c r="E16" s="3"/>
      <c r="F16" s="4"/>
    </row>
    <row r="17">
      <c r="A17" s="15" t="s">
        <v>12</v>
      </c>
      <c r="B17" s="15"/>
      <c r="C17" s="16"/>
      <c r="D17" s="3"/>
      <c r="E17" s="3"/>
      <c r="F17" s="4"/>
    </row>
    <row r="18">
      <c r="A18" s="15" t="s">
        <v>13</v>
      </c>
      <c r="B18" s="15"/>
      <c r="C18" s="16"/>
      <c r="D18" s="3"/>
      <c r="E18" s="3"/>
      <c r="F18" s="4"/>
    </row>
    <row r="19">
      <c r="A19" s="15" t="s">
        <v>14</v>
      </c>
      <c r="B19" s="15"/>
      <c r="C19" s="16"/>
      <c r="D19" s="3"/>
      <c r="E19" s="3"/>
      <c r="F19" s="4"/>
    </row>
    <row r="20">
      <c r="A20" s="15" t="s">
        <v>15</v>
      </c>
      <c r="B20" s="15"/>
      <c r="C20" s="16"/>
      <c r="D20" s="3"/>
      <c r="E20" s="3"/>
      <c r="F20" s="4"/>
    </row>
    <row r="21">
      <c r="A21" s="15" t="s">
        <v>16</v>
      </c>
      <c r="B21" s="15"/>
      <c r="C21" s="16"/>
      <c r="D21" s="3"/>
      <c r="E21" s="3"/>
      <c r="F21" s="4"/>
    </row>
    <row r="22" ht="15.75" customHeight="1">
      <c r="A22" s="15" t="s">
        <v>17</v>
      </c>
      <c r="B22" s="15"/>
      <c r="C22" s="16"/>
      <c r="D22" s="3"/>
      <c r="E22" s="3"/>
      <c r="F22" s="4"/>
    </row>
    <row r="23" ht="15.75" customHeight="1">
      <c r="A23" s="15" t="s">
        <v>18</v>
      </c>
      <c r="B23" s="15"/>
      <c r="C23" s="16"/>
      <c r="D23" s="3"/>
      <c r="E23" s="3"/>
      <c r="F23" s="4"/>
    </row>
    <row r="24" ht="15.75" customHeight="1">
      <c r="A24" s="15" t="s">
        <v>19</v>
      </c>
      <c r="B24" s="15"/>
      <c r="C24" s="16"/>
      <c r="D24" s="3"/>
      <c r="E24" s="3"/>
      <c r="F24" s="4"/>
    </row>
    <row r="25" ht="15.75" customHeight="1">
      <c r="A25" s="15" t="s">
        <v>20</v>
      </c>
      <c r="B25" s="15"/>
      <c r="C25" s="16"/>
      <c r="D25" s="3"/>
      <c r="E25" s="3"/>
      <c r="F25" s="4"/>
    </row>
    <row r="26" ht="15.75" customHeight="1">
      <c r="A26" s="15" t="s">
        <v>21</v>
      </c>
      <c r="B26" s="15"/>
      <c r="C26" s="16"/>
      <c r="D26" s="3"/>
      <c r="E26" s="3"/>
      <c r="F26" s="4"/>
    </row>
    <row r="27" ht="15.75" customHeight="1">
      <c r="A27" s="15" t="s">
        <v>22</v>
      </c>
      <c r="B27" s="15"/>
      <c r="C27" s="16"/>
      <c r="D27" s="3"/>
      <c r="E27" s="3"/>
      <c r="F27" s="4"/>
    </row>
    <row r="28" ht="15.75" customHeight="1">
      <c r="A28" s="15" t="s">
        <v>23</v>
      </c>
      <c r="B28" s="15"/>
      <c r="C28" s="16"/>
      <c r="D28" s="3"/>
      <c r="E28" s="3"/>
      <c r="F28" s="4"/>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2">
    <mergeCell ref="A4:F4"/>
    <mergeCell ref="A5:F7"/>
    <mergeCell ref="C10:F10"/>
    <mergeCell ref="C11:F11"/>
    <mergeCell ref="C12:F12"/>
    <mergeCell ref="C13:F13"/>
    <mergeCell ref="A1:F2"/>
    <mergeCell ref="C21:F21"/>
    <mergeCell ref="C22:F22"/>
    <mergeCell ref="C23:F23"/>
    <mergeCell ref="C24:F24"/>
    <mergeCell ref="C25:F25"/>
    <mergeCell ref="C26:F26"/>
    <mergeCell ref="C27:F27"/>
    <mergeCell ref="C28:F28"/>
    <mergeCell ref="C14:F14"/>
    <mergeCell ref="C15:F15"/>
    <mergeCell ref="C16:F16"/>
    <mergeCell ref="C17:F17"/>
    <mergeCell ref="C18:F18"/>
    <mergeCell ref="C19:F19"/>
    <mergeCell ref="C20:F20"/>
  </mergeCells>
  <dataValidations>
    <dataValidation type="list" allowBlank="1" sqref="B20 B23">
      <formula1>"Yes,No"</formula1>
    </dataValidation>
  </dataValidations>
  <printOptions/>
  <pageMargins bottom="1.0" footer="0.0" header="0.0" left="0.75" right="0.75" top="1.0"/>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6.0"/>
    <col customWidth="1" min="2" max="2" width="34.0"/>
    <col customWidth="1" min="3" max="3" width="48.0"/>
    <col customWidth="1" min="4" max="26" width="8.71"/>
  </cols>
  <sheetData>
    <row r="1">
      <c r="A1" s="24"/>
    </row>
    <row r="2" ht="19.5" customHeight="1"/>
    <row r="3">
      <c r="A3" s="24" t="s">
        <v>226</v>
      </c>
    </row>
    <row r="5">
      <c r="A5" s="13" t="s">
        <v>227</v>
      </c>
      <c r="B5" s="13" t="s">
        <v>228</v>
      </c>
      <c r="C5" s="13" t="s">
        <v>5</v>
      </c>
    </row>
    <row r="6">
      <c r="A6" s="29" t="s">
        <v>229</v>
      </c>
      <c r="B6" s="30" t="str">
        <f>'02_Business_Wide'!B65</f>
        <v>Low</v>
      </c>
      <c r="C6" s="30" t="s">
        <v>230</v>
      </c>
    </row>
    <row r="7">
      <c r="A7" s="29" t="s">
        <v>231</v>
      </c>
      <c r="B7" s="30">
        <f>'02_Business_Wide'!B63</f>
        <v>0</v>
      </c>
      <c r="C7" s="30" t="s">
        <v>232</v>
      </c>
    </row>
    <row r="8">
      <c r="A8" s="29" t="s">
        <v>233</v>
      </c>
      <c r="B8" s="30">
        <f>'02_Business_Wide'!B64</f>
        <v>0</v>
      </c>
      <c r="C8" s="30" t="s">
        <v>234</v>
      </c>
    </row>
    <row r="9">
      <c r="A9" s="29" t="s">
        <v>235</v>
      </c>
      <c r="B9" s="30">
        <f>COUNTIF('02_Business_Wide'!I11:I59,"High")</f>
        <v>0</v>
      </c>
      <c r="C9" s="30" t="s">
        <v>236</v>
      </c>
    </row>
    <row r="10">
      <c r="A10" s="29" t="s">
        <v>237</v>
      </c>
      <c r="B10" s="30" t="str">
        <f>'03_Customer_Risk'!B43</f>
        <v>Low</v>
      </c>
      <c r="C10" s="30" t="s">
        <v>238</v>
      </c>
    </row>
    <row r="11">
      <c r="A11" s="29" t="s">
        <v>239</v>
      </c>
      <c r="B11" s="30">
        <f>'03_Customer_Risk'!B42</f>
        <v>0</v>
      </c>
      <c r="C11" s="30" t="s">
        <v>240</v>
      </c>
    </row>
    <row r="12">
      <c r="A12" s="29" t="s">
        <v>241</v>
      </c>
      <c r="B12" s="30" t="str">
        <f>'04_Transaction_Risk'!B35</f>
        <v>Low</v>
      </c>
      <c r="C12" s="30" t="s">
        <v>242</v>
      </c>
    </row>
    <row r="13">
      <c r="A13" s="29" t="s">
        <v>243</v>
      </c>
      <c r="B13" s="30">
        <f>'04_Transaction_Risk'!B34</f>
        <v>0</v>
      </c>
      <c r="C13" s="30" t="s">
        <v>244</v>
      </c>
    </row>
    <row r="14">
      <c r="A14" s="29" t="s">
        <v>245</v>
      </c>
      <c r="B14" s="30"/>
      <c r="C14" s="30" t="s">
        <v>246</v>
      </c>
    </row>
    <row r="15">
      <c r="A15" s="30"/>
      <c r="B15" s="30"/>
      <c r="C15" s="30"/>
    </row>
    <row r="16">
      <c r="A16" s="30"/>
      <c r="B16" s="30"/>
      <c r="C16" s="30"/>
    </row>
    <row r="17">
      <c r="A17" s="29" t="s">
        <v>247</v>
      </c>
      <c r="B17" s="30"/>
      <c r="C17" s="30"/>
    </row>
    <row r="18">
      <c r="A18" s="13" t="s">
        <v>248</v>
      </c>
      <c r="B18" s="13" t="s">
        <v>219</v>
      </c>
      <c r="C18" s="13" t="s">
        <v>249</v>
      </c>
    </row>
    <row r="19">
      <c r="A19" s="30"/>
      <c r="B19" s="30"/>
      <c r="C19" s="30"/>
    </row>
    <row r="20">
      <c r="A20" s="30"/>
      <c r="B20" s="30"/>
      <c r="C20" s="30"/>
    </row>
    <row r="21">
      <c r="A21" s="30"/>
      <c r="B21" s="30"/>
      <c r="C21" s="30"/>
    </row>
    <row r="22">
      <c r="A22" s="30"/>
      <c r="B22" s="30"/>
      <c r="C22" s="30"/>
    </row>
    <row r="23" ht="15.75" customHeight="1">
      <c r="A23" s="30"/>
      <c r="B23" s="30"/>
      <c r="C23" s="30"/>
    </row>
    <row r="24" ht="15.75" customHeight="1">
      <c r="A24" s="30"/>
      <c r="B24" s="30"/>
      <c r="C24" s="30"/>
    </row>
    <row r="25" ht="15.75" customHeight="1">
      <c r="A25" s="30"/>
      <c r="B25" s="30"/>
      <c r="C25" s="30"/>
    </row>
    <row r="26" ht="15.75" customHeight="1">
      <c r="A26" s="30"/>
      <c r="B26" s="30"/>
      <c r="C26" s="30"/>
    </row>
    <row r="27" ht="15.75" customHeight="1">
      <c r="A27" s="30"/>
      <c r="B27" s="30"/>
      <c r="C27" s="30"/>
    </row>
    <row r="28" ht="15.75" customHeight="1">
      <c r="A28" s="30"/>
      <c r="B28" s="30"/>
      <c r="C28" s="30"/>
    </row>
    <row r="29" ht="15.75" customHeight="1">
      <c r="A29" s="30"/>
      <c r="B29" s="30"/>
      <c r="C29" s="30"/>
    </row>
    <row r="30" ht="15.75" customHeight="1">
      <c r="A30" s="30"/>
      <c r="B30" s="30"/>
      <c r="C30" s="30"/>
    </row>
    <row r="31" ht="15.75" customHeight="1">
      <c r="A31" s="30"/>
      <c r="B31" s="30"/>
      <c r="C31" s="30"/>
    </row>
    <row r="32" ht="15.75" customHeight="1">
      <c r="A32" s="30"/>
      <c r="B32" s="30"/>
      <c r="C32" s="30"/>
    </row>
    <row r="33" ht="15.75" customHeight="1">
      <c r="A33" s="30"/>
      <c r="B33" s="30"/>
      <c r="C33" s="30"/>
    </row>
    <row r="34" ht="15.75" customHeight="1">
      <c r="A34" s="30"/>
      <c r="B34" s="30"/>
      <c r="C34" s="30"/>
    </row>
    <row r="35" ht="15.75" customHeight="1">
      <c r="A35" s="30"/>
      <c r="B35" s="30"/>
      <c r="C35" s="30"/>
    </row>
    <row r="36" ht="15.75" customHeight="1">
      <c r="A36" s="30"/>
      <c r="B36" s="30"/>
      <c r="C36" s="30"/>
    </row>
    <row r="37" ht="15.75" customHeight="1">
      <c r="A37" s="30"/>
      <c r="B37" s="30"/>
      <c r="C37" s="30"/>
    </row>
    <row r="38" ht="15.75" customHeight="1">
      <c r="A38" s="30"/>
      <c r="B38" s="30"/>
      <c r="C38" s="30"/>
    </row>
    <row r="39" ht="15.75" customHeight="1">
      <c r="A39" s="30"/>
      <c r="B39" s="30"/>
      <c r="C39" s="30"/>
    </row>
    <row r="40" ht="15.75" customHeight="1">
      <c r="A40" s="30"/>
      <c r="B40" s="30"/>
      <c r="C40" s="30"/>
    </row>
    <row r="41" ht="15.75" customHeight="1">
      <c r="A41" s="30"/>
      <c r="B41" s="30"/>
      <c r="C41" s="30"/>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1:C2"/>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22.0"/>
    <col customWidth="1" min="2" max="2" width="58.0"/>
    <col customWidth="1" min="3" max="3" width="18.0"/>
    <col customWidth="1" min="4" max="4" width="16.0"/>
    <col customWidth="1" min="5" max="5" width="14.0"/>
    <col customWidth="1" min="6" max="6" width="18.0"/>
    <col customWidth="1" min="7" max="8" width="20.0"/>
    <col customWidth="1" min="9" max="9" width="22.0"/>
    <col customWidth="1" min="10" max="26" width="8.71"/>
  </cols>
  <sheetData>
    <row r="1">
      <c r="A1" s="1" t="s">
        <v>24</v>
      </c>
    </row>
    <row r="2" ht="18.75" customHeight="1"/>
    <row r="4">
      <c r="A4" s="2" t="s">
        <v>1</v>
      </c>
      <c r="B4" s="3"/>
      <c r="C4" s="3"/>
      <c r="D4" s="3"/>
      <c r="E4" s="3"/>
      <c r="F4" s="3"/>
      <c r="G4" s="3"/>
      <c r="H4" s="3"/>
      <c r="I4" s="4"/>
    </row>
    <row r="5">
      <c r="A5" s="5" t="s">
        <v>25</v>
      </c>
      <c r="B5" s="6"/>
      <c r="C5" s="6"/>
      <c r="D5" s="6"/>
      <c r="E5" s="6"/>
      <c r="F5" s="6"/>
      <c r="G5" s="6"/>
      <c r="H5" s="6"/>
      <c r="I5" s="7"/>
    </row>
    <row r="6">
      <c r="A6" s="8"/>
      <c r="I6" s="9"/>
    </row>
    <row r="7" ht="48.75" customHeight="1">
      <c r="A7" s="10"/>
      <c r="B7" s="11"/>
      <c r="C7" s="11"/>
      <c r="D7" s="11"/>
      <c r="E7" s="11"/>
      <c r="F7" s="11"/>
      <c r="G7" s="11"/>
      <c r="H7" s="11"/>
      <c r="I7" s="12"/>
    </row>
    <row r="9">
      <c r="A9" s="17" t="s">
        <v>26</v>
      </c>
      <c r="B9" s="3"/>
      <c r="C9" s="3"/>
      <c r="D9" s="3"/>
      <c r="E9" s="3"/>
      <c r="F9" s="3"/>
      <c r="G9" s="3"/>
      <c r="H9" s="3"/>
      <c r="I9" s="4"/>
    </row>
    <row r="10">
      <c r="A10" s="13" t="s">
        <v>27</v>
      </c>
      <c r="B10" s="13" t="s">
        <v>28</v>
      </c>
      <c r="C10" s="13" t="s">
        <v>29</v>
      </c>
      <c r="D10" s="13" t="s">
        <v>30</v>
      </c>
      <c r="E10" s="13" t="s">
        <v>31</v>
      </c>
      <c r="F10" s="13" t="s">
        <v>32</v>
      </c>
      <c r="G10" s="13" t="s">
        <v>33</v>
      </c>
      <c r="H10" s="13" t="s">
        <v>34</v>
      </c>
      <c r="I10" s="13" t="s">
        <v>35</v>
      </c>
    </row>
    <row r="11">
      <c r="A11" s="18" t="s">
        <v>36</v>
      </c>
      <c r="B11" s="18" t="s">
        <v>37</v>
      </c>
      <c r="C11" s="18"/>
      <c r="D11" s="18"/>
      <c r="E11" s="18"/>
      <c r="F11" s="18">
        <f t="shared" ref="F11:F59" si="1">D11*E11</f>
        <v>0</v>
      </c>
      <c r="G11" s="18"/>
      <c r="H11" s="18">
        <f t="shared" ref="H11:H59" si="2">F11*(1-(G11/5))</f>
        <v>0</v>
      </c>
      <c r="I11" s="18" t="str">
        <f t="shared" ref="I11:I59" si="3">IF(H11&gt;=13,"High",IF(H11&gt;=6,"Medium","Low"))</f>
        <v>Low</v>
      </c>
    </row>
    <row r="12">
      <c r="A12" s="18" t="s">
        <v>36</v>
      </c>
      <c r="B12" s="18" t="s">
        <v>38</v>
      </c>
      <c r="C12" s="18"/>
      <c r="D12" s="18"/>
      <c r="E12" s="18"/>
      <c r="F12" s="18">
        <f t="shared" si="1"/>
        <v>0</v>
      </c>
      <c r="G12" s="18"/>
      <c r="H12" s="18">
        <f t="shared" si="2"/>
        <v>0</v>
      </c>
      <c r="I12" s="18" t="str">
        <f t="shared" si="3"/>
        <v>Low</v>
      </c>
    </row>
    <row r="13">
      <c r="A13" s="18" t="s">
        <v>36</v>
      </c>
      <c r="B13" s="18" t="s">
        <v>39</v>
      </c>
      <c r="C13" s="18"/>
      <c r="D13" s="18"/>
      <c r="E13" s="18"/>
      <c r="F13" s="18">
        <f t="shared" si="1"/>
        <v>0</v>
      </c>
      <c r="G13" s="18"/>
      <c r="H13" s="18">
        <f t="shared" si="2"/>
        <v>0</v>
      </c>
      <c r="I13" s="18" t="str">
        <f t="shared" si="3"/>
        <v>Low</v>
      </c>
    </row>
    <row r="14">
      <c r="A14" s="18" t="s">
        <v>36</v>
      </c>
      <c r="B14" s="18" t="s">
        <v>40</v>
      </c>
      <c r="C14" s="18"/>
      <c r="D14" s="18"/>
      <c r="E14" s="18"/>
      <c r="F14" s="18">
        <f t="shared" si="1"/>
        <v>0</v>
      </c>
      <c r="G14" s="18"/>
      <c r="H14" s="18">
        <f t="shared" si="2"/>
        <v>0</v>
      </c>
      <c r="I14" s="18" t="str">
        <f t="shared" si="3"/>
        <v>Low</v>
      </c>
    </row>
    <row r="15">
      <c r="A15" s="18" t="s">
        <v>36</v>
      </c>
      <c r="B15" s="18" t="s">
        <v>41</v>
      </c>
      <c r="C15" s="18"/>
      <c r="D15" s="18"/>
      <c r="E15" s="18"/>
      <c r="F15" s="18">
        <f t="shared" si="1"/>
        <v>0</v>
      </c>
      <c r="G15" s="18"/>
      <c r="H15" s="18">
        <f t="shared" si="2"/>
        <v>0</v>
      </c>
      <c r="I15" s="18" t="str">
        <f t="shared" si="3"/>
        <v>Low</v>
      </c>
    </row>
    <row r="16">
      <c r="A16" s="18" t="s">
        <v>36</v>
      </c>
      <c r="B16" s="18" t="s">
        <v>42</v>
      </c>
      <c r="C16" s="18"/>
      <c r="D16" s="18"/>
      <c r="E16" s="18"/>
      <c r="F16" s="18">
        <f t="shared" si="1"/>
        <v>0</v>
      </c>
      <c r="G16" s="18"/>
      <c r="H16" s="18">
        <f t="shared" si="2"/>
        <v>0</v>
      </c>
      <c r="I16" s="18" t="str">
        <f t="shared" si="3"/>
        <v>Low</v>
      </c>
    </row>
    <row r="17">
      <c r="A17" s="18" t="s">
        <v>36</v>
      </c>
      <c r="B17" s="18" t="s">
        <v>43</v>
      </c>
      <c r="C17" s="18"/>
      <c r="D17" s="18"/>
      <c r="E17" s="18"/>
      <c r="F17" s="18">
        <f t="shared" si="1"/>
        <v>0</v>
      </c>
      <c r="G17" s="18"/>
      <c r="H17" s="18">
        <f t="shared" si="2"/>
        <v>0</v>
      </c>
      <c r="I17" s="18" t="str">
        <f t="shared" si="3"/>
        <v>Low</v>
      </c>
    </row>
    <row r="18">
      <c r="A18" s="18" t="s">
        <v>36</v>
      </c>
      <c r="B18" s="18" t="s">
        <v>44</v>
      </c>
      <c r="C18" s="18"/>
      <c r="D18" s="18"/>
      <c r="E18" s="18"/>
      <c r="F18" s="18">
        <f t="shared" si="1"/>
        <v>0</v>
      </c>
      <c r="G18" s="18"/>
      <c r="H18" s="18">
        <f t="shared" si="2"/>
        <v>0</v>
      </c>
      <c r="I18" s="18" t="str">
        <f t="shared" si="3"/>
        <v>Low</v>
      </c>
    </row>
    <row r="19">
      <c r="A19" s="18" t="s">
        <v>36</v>
      </c>
      <c r="B19" s="18" t="s">
        <v>45</v>
      </c>
      <c r="C19" s="18"/>
      <c r="D19" s="18"/>
      <c r="E19" s="18"/>
      <c r="F19" s="18">
        <f t="shared" si="1"/>
        <v>0</v>
      </c>
      <c r="G19" s="18"/>
      <c r="H19" s="18">
        <f t="shared" si="2"/>
        <v>0</v>
      </c>
      <c r="I19" s="18" t="str">
        <f t="shared" si="3"/>
        <v>Low</v>
      </c>
    </row>
    <row r="20">
      <c r="A20" s="18" t="s">
        <v>36</v>
      </c>
      <c r="B20" s="18" t="s">
        <v>46</v>
      </c>
      <c r="C20" s="18"/>
      <c r="D20" s="18"/>
      <c r="E20" s="18"/>
      <c r="F20" s="18">
        <f t="shared" si="1"/>
        <v>0</v>
      </c>
      <c r="G20" s="18"/>
      <c r="H20" s="18">
        <f t="shared" si="2"/>
        <v>0</v>
      </c>
      <c r="I20" s="18" t="str">
        <f t="shared" si="3"/>
        <v>Low</v>
      </c>
    </row>
    <row r="21">
      <c r="A21" s="18" t="s">
        <v>47</v>
      </c>
      <c r="B21" s="18" t="s">
        <v>48</v>
      </c>
      <c r="C21" s="18"/>
      <c r="D21" s="18"/>
      <c r="E21" s="18"/>
      <c r="F21" s="18">
        <f t="shared" si="1"/>
        <v>0</v>
      </c>
      <c r="G21" s="18"/>
      <c r="H21" s="18">
        <f t="shared" si="2"/>
        <v>0</v>
      </c>
      <c r="I21" s="18" t="str">
        <f t="shared" si="3"/>
        <v>Low</v>
      </c>
    </row>
    <row r="22" ht="15.75" customHeight="1">
      <c r="A22" s="18" t="s">
        <v>47</v>
      </c>
      <c r="B22" s="18" t="s">
        <v>49</v>
      </c>
      <c r="C22" s="18"/>
      <c r="D22" s="18"/>
      <c r="E22" s="18"/>
      <c r="F22" s="18">
        <f t="shared" si="1"/>
        <v>0</v>
      </c>
      <c r="G22" s="18"/>
      <c r="H22" s="18">
        <f t="shared" si="2"/>
        <v>0</v>
      </c>
      <c r="I22" s="18" t="str">
        <f t="shared" si="3"/>
        <v>Low</v>
      </c>
    </row>
    <row r="23" ht="15.75" customHeight="1">
      <c r="A23" s="18" t="s">
        <v>47</v>
      </c>
      <c r="B23" s="18" t="s">
        <v>50</v>
      </c>
      <c r="C23" s="18"/>
      <c r="D23" s="18"/>
      <c r="E23" s="18"/>
      <c r="F23" s="18">
        <f t="shared" si="1"/>
        <v>0</v>
      </c>
      <c r="G23" s="18"/>
      <c r="H23" s="18">
        <f t="shared" si="2"/>
        <v>0</v>
      </c>
      <c r="I23" s="18" t="str">
        <f t="shared" si="3"/>
        <v>Low</v>
      </c>
    </row>
    <row r="24" ht="15.75" customHeight="1">
      <c r="A24" s="18" t="s">
        <v>47</v>
      </c>
      <c r="B24" s="18" t="s">
        <v>51</v>
      </c>
      <c r="C24" s="18"/>
      <c r="D24" s="18"/>
      <c r="E24" s="18"/>
      <c r="F24" s="18">
        <f t="shared" si="1"/>
        <v>0</v>
      </c>
      <c r="G24" s="18"/>
      <c r="H24" s="18">
        <f t="shared" si="2"/>
        <v>0</v>
      </c>
      <c r="I24" s="18" t="str">
        <f t="shared" si="3"/>
        <v>Low</v>
      </c>
    </row>
    <row r="25" ht="15.75" customHeight="1">
      <c r="A25" s="18" t="s">
        <v>47</v>
      </c>
      <c r="B25" s="18" t="s">
        <v>52</v>
      </c>
      <c r="C25" s="18"/>
      <c r="D25" s="18"/>
      <c r="E25" s="18"/>
      <c r="F25" s="18">
        <f t="shared" si="1"/>
        <v>0</v>
      </c>
      <c r="G25" s="18"/>
      <c r="H25" s="18">
        <f t="shared" si="2"/>
        <v>0</v>
      </c>
      <c r="I25" s="18" t="str">
        <f t="shared" si="3"/>
        <v>Low</v>
      </c>
    </row>
    <row r="26" ht="15.75" customHeight="1">
      <c r="A26" s="18" t="s">
        <v>47</v>
      </c>
      <c r="B26" s="18" t="s">
        <v>53</v>
      </c>
      <c r="C26" s="18"/>
      <c r="D26" s="18"/>
      <c r="E26" s="18"/>
      <c r="F26" s="18">
        <f t="shared" si="1"/>
        <v>0</v>
      </c>
      <c r="G26" s="18"/>
      <c r="H26" s="18">
        <f t="shared" si="2"/>
        <v>0</v>
      </c>
      <c r="I26" s="18" t="str">
        <f t="shared" si="3"/>
        <v>Low</v>
      </c>
    </row>
    <row r="27" ht="15.75" customHeight="1">
      <c r="A27" s="18" t="s">
        <v>54</v>
      </c>
      <c r="B27" s="18" t="s">
        <v>55</v>
      </c>
      <c r="C27" s="18"/>
      <c r="D27" s="18"/>
      <c r="E27" s="18"/>
      <c r="F27" s="18">
        <f t="shared" si="1"/>
        <v>0</v>
      </c>
      <c r="G27" s="18"/>
      <c r="H27" s="18">
        <f t="shared" si="2"/>
        <v>0</v>
      </c>
      <c r="I27" s="18" t="str">
        <f t="shared" si="3"/>
        <v>Low</v>
      </c>
    </row>
    <row r="28" ht="15.75" customHeight="1">
      <c r="A28" s="18" t="s">
        <v>54</v>
      </c>
      <c r="B28" s="18" t="s">
        <v>56</v>
      </c>
      <c r="C28" s="18"/>
      <c r="D28" s="18"/>
      <c r="E28" s="18"/>
      <c r="F28" s="18">
        <f t="shared" si="1"/>
        <v>0</v>
      </c>
      <c r="G28" s="18"/>
      <c r="H28" s="18">
        <f t="shared" si="2"/>
        <v>0</v>
      </c>
      <c r="I28" s="18" t="str">
        <f t="shared" si="3"/>
        <v>Low</v>
      </c>
    </row>
    <row r="29" ht="15.75" customHeight="1">
      <c r="A29" s="18" t="s">
        <v>54</v>
      </c>
      <c r="B29" s="18" t="s">
        <v>57</v>
      </c>
      <c r="C29" s="18"/>
      <c r="D29" s="18"/>
      <c r="E29" s="18"/>
      <c r="F29" s="18">
        <f t="shared" si="1"/>
        <v>0</v>
      </c>
      <c r="G29" s="18"/>
      <c r="H29" s="18">
        <f t="shared" si="2"/>
        <v>0</v>
      </c>
      <c r="I29" s="18" t="str">
        <f t="shared" si="3"/>
        <v>Low</v>
      </c>
    </row>
    <row r="30" ht="15.75" customHeight="1">
      <c r="A30" s="18" t="s">
        <v>54</v>
      </c>
      <c r="B30" s="18" t="s">
        <v>58</v>
      </c>
      <c r="C30" s="18"/>
      <c r="D30" s="18"/>
      <c r="E30" s="18"/>
      <c r="F30" s="18">
        <f t="shared" si="1"/>
        <v>0</v>
      </c>
      <c r="G30" s="18"/>
      <c r="H30" s="18">
        <f t="shared" si="2"/>
        <v>0</v>
      </c>
      <c r="I30" s="18" t="str">
        <f t="shared" si="3"/>
        <v>Low</v>
      </c>
    </row>
    <row r="31" ht="15.75" customHeight="1">
      <c r="A31" s="18" t="s">
        <v>54</v>
      </c>
      <c r="B31" s="18" t="s">
        <v>59</v>
      </c>
      <c r="C31" s="18"/>
      <c r="D31" s="18"/>
      <c r="E31" s="18"/>
      <c r="F31" s="18">
        <f t="shared" si="1"/>
        <v>0</v>
      </c>
      <c r="G31" s="18"/>
      <c r="H31" s="18">
        <f t="shared" si="2"/>
        <v>0</v>
      </c>
      <c r="I31" s="18" t="str">
        <f t="shared" si="3"/>
        <v>Low</v>
      </c>
    </row>
    <row r="32" ht="15.75" customHeight="1">
      <c r="A32" s="18" t="s">
        <v>54</v>
      </c>
      <c r="B32" s="18" t="s">
        <v>60</v>
      </c>
      <c r="C32" s="18"/>
      <c r="D32" s="18"/>
      <c r="E32" s="18"/>
      <c r="F32" s="18">
        <f t="shared" si="1"/>
        <v>0</v>
      </c>
      <c r="G32" s="18"/>
      <c r="H32" s="18">
        <f t="shared" si="2"/>
        <v>0</v>
      </c>
      <c r="I32" s="18" t="str">
        <f t="shared" si="3"/>
        <v>Low</v>
      </c>
    </row>
    <row r="33" ht="15.75" customHeight="1">
      <c r="A33" s="18" t="s">
        <v>54</v>
      </c>
      <c r="B33" s="18" t="s">
        <v>61</v>
      </c>
      <c r="C33" s="18"/>
      <c r="D33" s="18"/>
      <c r="E33" s="18"/>
      <c r="F33" s="18">
        <f t="shared" si="1"/>
        <v>0</v>
      </c>
      <c r="G33" s="18"/>
      <c r="H33" s="18">
        <f t="shared" si="2"/>
        <v>0</v>
      </c>
      <c r="I33" s="18" t="str">
        <f t="shared" si="3"/>
        <v>Low</v>
      </c>
    </row>
    <row r="34" ht="15.75" customHeight="1">
      <c r="A34" s="18" t="s">
        <v>62</v>
      </c>
      <c r="B34" s="18" t="s">
        <v>63</v>
      </c>
      <c r="C34" s="18"/>
      <c r="D34" s="18"/>
      <c r="E34" s="18"/>
      <c r="F34" s="18">
        <f t="shared" si="1"/>
        <v>0</v>
      </c>
      <c r="G34" s="18"/>
      <c r="H34" s="18">
        <f t="shared" si="2"/>
        <v>0</v>
      </c>
      <c r="I34" s="18" t="str">
        <f t="shared" si="3"/>
        <v>Low</v>
      </c>
    </row>
    <row r="35" ht="15.75" customHeight="1">
      <c r="A35" s="18" t="s">
        <v>62</v>
      </c>
      <c r="B35" s="18" t="s">
        <v>64</v>
      </c>
      <c r="C35" s="18"/>
      <c r="D35" s="18"/>
      <c r="E35" s="18"/>
      <c r="F35" s="18">
        <f t="shared" si="1"/>
        <v>0</v>
      </c>
      <c r="G35" s="18"/>
      <c r="H35" s="18">
        <f t="shared" si="2"/>
        <v>0</v>
      </c>
      <c r="I35" s="18" t="str">
        <f t="shared" si="3"/>
        <v>Low</v>
      </c>
    </row>
    <row r="36" ht="15.75" customHeight="1">
      <c r="A36" s="18" t="s">
        <v>62</v>
      </c>
      <c r="B36" s="18" t="s">
        <v>65</v>
      </c>
      <c r="C36" s="18"/>
      <c r="D36" s="18"/>
      <c r="E36" s="18"/>
      <c r="F36" s="18">
        <f t="shared" si="1"/>
        <v>0</v>
      </c>
      <c r="G36" s="18"/>
      <c r="H36" s="18">
        <f t="shared" si="2"/>
        <v>0</v>
      </c>
      <c r="I36" s="18" t="str">
        <f t="shared" si="3"/>
        <v>Low</v>
      </c>
    </row>
    <row r="37" ht="15.75" customHeight="1">
      <c r="A37" s="18" t="s">
        <v>62</v>
      </c>
      <c r="B37" s="18" t="s">
        <v>66</v>
      </c>
      <c r="C37" s="18"/>
      <c r="D37" s="18"/>
      <c r="E37" s="18"/>
      <c r="F37" s="18">
        <f t="shared" si="1"/>
        <v>0</v>
      </c>
      <c r="G37" s="18"/>
      <c r="H37" s="18">
        <f t="shared" si="2"/>
        <v>0</v>
      </c>
      <c r="I37" s="18" t="str">
        <f t="shared" si="3"/>
        <v>Low</v>
      </c>
    </row>
    <row r="38" ht="15.75" customHeight="1">
      <c r="A38" s="18" t="s">
        <v>62</v>
      </c>
      <c r="B38" s="18" t="s">
        <v>67</v>
      </c>
      <c r="C38" s="18"/>
      <c r="D38" s="18"/>
      <c r="E38" s="18"/>
      <c r="F38" s="18">
        <f t="shared" si="1"/>
        <v>0</v>
      </c>
      <c r="G38" s="18"/>
      <c r="H38" s="18">
        <f t="shared" si="2"/>
        <v>0</v>
      </c>
      <c r="I38" s="18" t="str">
        <f t="shared" si="3"/>
        <v>Low</v>
      </c>
    </row>
    <row r="39" ht="15.75" customHeight="1">
      <c r="A39" s="18" t="s">
        <v>62</v>
      </c>
      <c r="B39" s="18" t="s">
        <v>68</v>
      </c>
      <c r="C39" s="18"/>
      <c r="D39" s="18"/>
      <c r="E39" s="18"/>
      <c r="F39" s="18">
        <f t="shared" si="1"/>
        <v>0</v>
      </c>
      <c r="G39" s="18"/>
      <c r="H39" s="18">
        <f t="shared" si="2"/>
        <v>0</v>
      </c>
      <c r="I39" s="18" t="str">
        <f t="shared" si="3"/>
        <v>Low</v>
      </c>
    </row>
    <row r="40" ht="15.75" customHeight="1">
      <c r="A40" s="18" t="s">
        <v>62</v>
      </c>
      <c r="B40" s="18" t="s">
        <v>69</v>
      </c>
      <c r="C40" s="18"/>
      <c r="D40" s="18"/>
      <c r="E40" s="18"/>
      <c r="F40" s="18">
        <f t="shared" si="1"/>
        <v>0</v>
      </c>
      <c r="G40" s="18"/>
      <c r="H40" s="18">
        <f t="shared" si="2"/>
        <v>0</v>
      </c>
      <c r="I40" s="18" t="str">
        <f t="shared" si="3"/>
        <v>Low</v>
      </c>
    </row>
    <row r="41" ht="15.75" customHeight="1">
      <c r="A41" s="18" t="s">
        <v>70</v>
      </c>
      <c r="B41" s="18" t="s">
        <v>71</v>
      </c>
      <c r="C41" s="18"/>
      <c r="D41" s="18"/>
      <c r="E41" s="18"/>
      <c r="F41" s="18">
        <f t="shared" si="1"/>
        <v>0</v>
      </c>
      <c r="G41" s="18"/>
      <c r="H41" s="18">
        <f t="shared" si="2"/>
        <v>0</v>
      </c>
      <c r="I41" s="18" t="str">
        <f t="shared" si="3"/>
        <v>Low</v>
      </c>
    </row>
    <row r="42" ht="15.75" customHeight="1">
      <c r="A42" s="18" t="s">
        <v>70</v>
      </c>
      <c r="B42" s="18" t="s">
        <v>72</v>
      </c>
      <c r="C42" s="18"/>
      <c r="D42" s="18"/>
      <c r="E42" s="18"/>
      <c r="F42" s="18">
        <f t="shared" si="1"/>
        <v>0</v>
      </c>
      <c r="G42" s="18"/>
      <c r="H42" s="18">
        <f t="shared" si="2"/>
        <v>0</v>
      </c>
      <c r="I42" s="18" t="str">
        <f t="shared" si="3"/>
        <v>Low</v>
      </c>
    </row>
    <row r="43" ht="15.75" customHeight="1">
      <c r="A43" s="18" t="s">
        <v>70</v>
      </c>
      <c r="B43" s="18" t="s">
        <v>73</v>
      </c>
      <c r="C43" s="18"/>
      <c r="D43" s="18"/>
      <c r="E43" s="18"/>
      <c r="F43" s="18">
        <f t="shared" si="1"/>
        <v>0</v>
      </c>
      <c r="G43" s="18"/>
      <c r="H43" s="18">
        <f t="shared" si="2"/>
        <v>0</v>
      </c>
      <c r="I43" s="18" t="str">
        <f t="shared" si="3"/>
        <v>Low</v>
      </c>
    </row>
    <row r="44" ht="15.75" customHeight="1">
      <c r="A44" s="18" t="s">
        <v>70</v>
      </c>
      <c r="B44" s="18" t="s">
        <v>74</v>
      </c>
      <c r="C44" s="18"/>
      <c r="D44" s="18"/>
      <c r="E44" s="18"/>
      <c r="F44" s="18">
        <f t="shared" si="1"/>
        <v>0</v>
      </c>
      <c r="G44" s="18"/>
      <c r="H44" s="18">
        <f t="shared" si="2"/>
        <v>0</v>
      </c>
      <c r="I44" s="18" t="str">
        <f t="shared" si="3"/>
        <v>Low</v>
      </c>
    </row>
    <row r="45" ht="15.75" customHeight="1">
      <c r="A45" s="18" t="s">
        <v>70</v>
      </c>
      <c r="B45" s="18" t="s">
        <v>75</v>
      </c>
      <c r="C45" s="18"/>
      <c r="D45" s="18"/>
      <c r="E45" s="18"/>
      <c r="F45" s="18">
        <f t="shared" si="1"/>
        <v>0</v>
      </c>
      <c r="G45" s="18"/>
      <c r="H45" s="18">
        <f t="shared" si="2"/>
        <v>0</v>
      </c>
      <c r="I45" s="18" t="str">
        <f t="shared" si="3"/>
        <v>Low</v>
      </c>
    </row>
    <row r="46" ht="15.75" customHeight="1">
      <c r="A46" s="18" t="s">
        <v>76</v>
      </c>
      <c r="B46" s="18" t="s">
        <v>77</v>
      </c>
      <c r="C46" s="18"/>
      <c r="D46" s="18"/>
      <c r="E46" s="18"/>
      <c r="F46" s="18">
        <f t="shared" si="1"/>
        <v>0</v>
      </c>
      <c r="G46" s="18"/>
      <c r="H46" s="18">
        <f t="shared" si="2"/>
        <v>0</v>
      </c>
      <c r="I46" s="18" t="str">
        <f t="shared" si="3"/>
        <v>Low</v>
      </c>
    </row>
    <row r="47" ht="15.75" customHeight="1">
      <c r="A47" s="18" t="s">
        <v>76</v>
      </c>
      <c r="B47" s="18" t="s">
        <v>78</v>
      </c>
      <c r="C47" s="18"/>
      <c r="D47" s="18"/>
      <c r="E47" s="18"/>
      <c r="F47" s="18">
        <f t="shared" si="1"/>
        <v>0</v>
      </c>
      <c r="G47" s="18"/>
      <c r="H47" s="18">
        <f t="shared" si="2"/>
        <v>0</v>
      </c>
      <c r="I47" s="18" t="str">
        <f t="shared" si="3"/>
        <v>Low</v>
      </c>
    </row>
    <row r="48" ht="15.75" customHeight="1">
      <c r="A48" s="18" t="s">
        <v>76</v>
      </c>
      <c r="B48" s="18" t="s">
        <v>79</v>
      </c>
      <c r="C48" s="18"/>
      <c r="D48" s="18"/>
      <c r="E48" s="18"/>
      <c r="F48" s="18">
        <f t="shared" si="1"/>
        <v>0</v>
      </c>
      <c r="G48" s="18"/>
      <c r="H48" s="18">
        <f t="shared" si="2"/>
        <v>0</v>
      </c>
      <c r="I48" s="18" t="str">
        <f t="shared" si="3"/>
        <v>Low</v>
      </c>
    </row>
    <row r="49" ht="15.75" customHeight="1">
      <c r="A49" s="18" t="s">
        <v>76</v>
      </c>
      <c r="B49" s="18" t="s">
        <v>80</v>
      </c>
      <c r="C49" s="18"/>
      <c r="D49" s="18"/>
      <c r="E49" s="18"/>
      <c r="F49" s="18">
        <f t="shared" si="1"/>
        <v>0</v>
      </c>
      <c r="G49" s="18"/>
      <c r="H49" s="18">
        <f t="shared" si="2"/>
        <v>0</v>
      </c>
      <c r="I49" s="18" t="str">
        <f t="shared" si="3"/>
        <v>Low</v>
      </c>
    </row>
    <row r="50" ht="15.75" customHeight="1">
      <c r="A50" s="18" t="s">
        <v>81</v>
      </c>
      <c r="B50" s="18" t="s">
        <v>82</v>
      </c>
      <c r="C50" s="18"/>
      <c r="D50" s="18"/>
      <c r="E50" s="18"/>
      <c r="F50" s="18">
        <f t="shared" si="1"/>
        <v>0</v>
      </c>
      <c r="G50" s="18"/>
      <c r="H50" s="18">
        <f t="shared" si="2"/>
        <v>0</v>
      </c>
      <c r="I50" s="18" t="str">
        <f t="shared" si="3"/>
        <v>Low</v>
      </c>
    </row>
    <row r="51" ht="15.75" customHeight="1">
      <c r="A51" s="18" t="s">
        <v>81</v>
      </c>
      <c r="B51" s="18" t="s">
        <v>83</v>
      </c>
      <c r="C51" s="18"/>
      <c r="D51" s="18"/>
      <c r="E51" s="18"/>
      <c r="F51" s="18">
        <f t="shared" si="1"/>
        <v>0</v>
      </c>
      <c r="G51" s="18"/>
      <c r="H51" s="18">
        <f t="shared" si="2"/>
        <v>0</v>
      </c>
      <c r="I51" s="18" t="str">
        <f t="shared" si="3"/>
        <v>Low</v>
      </c>
    </row>
    <row r="52" ht="15.75" customHeight="1">
      <c r="A52" s="18" t="s">
        <v>81</v>
      </c>
      <c r="B52" s="18" t="s">
        <v>84</v>
      </c>
      <c r="C52" s="18"/>
      <c r="D52" s="18"/>
      <c r="E52" s="18"/>
      <c r="F52" s="18">
        <f t="shared" si="1"/>
        <v>0</v>
      </c>
      <c r="G52" s="18"/>
      <c r="H52" s="18">
        <f t="shared" si="2"/>
        <v>0</v>
      </c>
      <c r="I52" s="18" t="str">
        <f t="shared" si="3"/>
        <v>Low</v>
      </c>
    </row>
    <row r="53" ht="15.75" customHeight="1">
      <c r="A53" s="18" t="s">
        <v>81</v>
      </c>
      <c r="B53" s="18" t="s">
        <v>85</v>
      </c>
      <c r="C53" s="18"/>
      <c r="D53" s="18"/>
      <c r="E53" s="18"/>
      <c r="F53" s="18">
        <f t="shared" si="1"/>
        <v>0</v>
      </c>
      <c r="G53" s="18"/>
      <c r="H53" s="18">
        <f t="shared" si="2"/>
        <v>0</v>
      </c>
      <c r="I53" s="18" t="str">
        <f t="shared" si="3"/>
        <v>Low</v>
      </c>
    </row>
    <row r="54" ht="15.75" customHeight="1">
      <c r="A54" s="18" t="s">
        <v>81</v>
      </c>
      <c r="B54" s="18" t="s">
        <v>86</v>
      </c>
      <c r="C54" s="18"/>
      <c r="D54" s="18"/>
      <c r="E54" s="18"/>
      <c r="F54" s="18">
        <f t="shared" si="1"/>
        <v>0</v>
      </c>
      <c r="G54" s="18"/>
      <c r="H54" s="18">
        <f t="shared" si="2"/>
        <v>0</v>
      </c>
      <c r="I54" s="18" t="str">
        <f t="shared" si="3"/>
        <v>Low</v>
      </c>
    </row>
    <row r="55" ht="15.75" customHeight="1">
      <c r="A55" s="18" t="s">
        <v>87</v>
      </c>
      <c r="B55" s="18" t="s">
        <v>88</v>
      </c>
      <c r="C55" s="18"/>
      <c r="D55" s="18"/>
      <c r="E55" s="18"/>
      <c r="F55" s="18">
        <f t="shared" si="1"/>
        <v>0</v>
      </c>
      <c r="G55" s="18"/>
      <c r="H55" s="18">
        <f t="shared" si="2"/>
        <v>0</v>
      </c>
      <c r="I55" s="18" t="str">
        <f t="shared" si="3"/>
        <v>Low</v>
      </c>
    </row>
    <row r="56" ht="15.75" customHeight="1">
      <c r="A56" s="18" t="s">
        <v>87</v>
      </c>
      <c r="B56" s="18" t="s">
        <v>89</v>
      </c>
      <c r="C56" s="18"/>
      <c r="D56" s="18"/>
      <c r="E56" s="18"/>
      <c r="F56" s="18">
        <f t="shared" si="1"/>
        <v>0</v>
      </c>
      <c r="G56" s="18"/>
      <c r="H56" s="18">
        <f t="shared" si="2"/>
        <v>0</v>
      </c>
      <c r="I56" s="18" t="str">
        <f t="shared" si="3"/>
        <v>Low</v>
      </c>
    </row>
    <row r="57" ht="15.75" customHeight="1">
      <c r="A57" s="18" t="s">
        <v>87</v>
      </c>
      <c r="B57" s="18" t="s">
        <v>90</v>
      </c>
      <c r="C57" s="18"/>
      <c r="D57" s="18"/>
      <c r="E57" s="18"/>
      <c r="F57" s="18">
        <f t="shared" si="1"/>
        <v>0</v>
      </c>
      <c r="G57" s="18"/>
      <c r="H57" s="18">
        <f t="shared" si="2"/>
        <v>0</v>
      </c>
      <c r="I57" s="18" t="str">
        <f t="shared" si="3"/>
        <v>Low</v>
      </c>
    </row>
    <row r="58" ht="15.75" customHeight="1">
      <c r="A58" s="18" t="s">
        <v>87</v>
      </c>
      <c r="B58" s="18" t="s">
        <v>91</v>
      </c>
      <c r="C58" s="18"/>
      <c r="D58" s="18"/>
      <c r="E58" s="18"/>
      <c r="F58" s="18">
        <f t="shared" si="1"/>
        <v>0</v>
      </c>
      <c r="G58" s="18"/>
      <c r="H58" s="18">
        <f t="shared" si="2"/>
        <v>0</v>
      </c>
      <c r="I58" s="18" t="str">
        <f t="shared" si="3"/>
        <v>Low</v>
      </c>
    </row>
    <row r="59" ht="15.75" customHeight="1">
      <c r="A59" s="18" t="s">
        <v>87</v>
      </c>
      <c r="B59" s="18" t="s">
        <v>92</v>
      </c>
      <c r="C59" s="18"/>
      <c r="D59" s="18"/>
      <c r="E59" s="18"/>
      <c r="F59" s="18">
        <f t="shared" si="1"/>
        <v>0</v>
      </c>
      <c r="G59" s="18"/>
      <c r="H59" s="18">
        <f t="shared" si="2"/>
        <v>0</v>
      </c>
      <c r="I59" s="18" t="str">
        <f t="shared" si="3"/>
        <v>Low</v>
      </c>
    </row>
    <row r="60" ht="15.75" customHeight="1"/>
    <row r="61" ht="15.75" customHeight="1">
      <c r="A61" s="17" t="s">
        <v>93</v>
      </c>
      <c r="B61" s="3"/>
      <c r="C61" s="3"/>
      <c r="D61" s="3"/>
      <c r="E61" s="3"/>
      <c r="F61" s="3"/>
      <c r="G61" s="3"/>
      <c r="H61" s="3"/>
      <c r="I61" s="4"/>
    </row>
    <row r="62" ht="15.75" customHeight="1">
      <c r="A62" s="19" t="s">
        <v>94</v>
      </c>
      <c r="B62" s="16">
        <f>SUM(F11:F59)</f>
        <v>0</v>
      </c>
      <c r="C62" s="3"/>
      <c r="D62" s="3"/>
      <c r="E62" s="3"/>
      <c r="F62" s="3"/>
      <c r="G62" s="3"/>
      <c r="H62" s="3"/>
      <c r="I62" s="4"/>
    </row>
    <row r="63" ht="15.75" customHeight="1">
      <c r="A63" s="19" t="s">
        <v>95</v>
      </c>
      <c r="B63" s="16">
        <f>SUM(H11:H59)</f>
        <v>0</v>
      </c>
      <c r="C63" s="3"/>
      <c r="D63" s="3"/>
      <c r="E63" s="3"/>
      <c r="F63" s="3"/>
      <c r="G63" s="3"/>
      <c r="H63" s="3"/>
      <c r="I63" s="4"/>
    </row>
    <row r="64" ht="15.75" customHeight="1">
      <c r="A64" s="19" t="s">
        <v>96</v>
      </c>
      <c r="B64" s="16">
        <f>MAX(H11:H59)</f>
        <v>0</v>
      </c>
      <c r="C64" s="3"/>
      <c r="D64" s="3"/>
      <c r="E64" s="3"/>
      <c r="F64" s="3"/>
      <c r="G64" s="3"/>
      <c r="H64" s="3"/>
      <c r="I64" s="4"/>
    </row>
    <row r="65" ht="15.75" customHeight="1">
      <c r="A65" s="19" t="s">
        <v>97</v>
      </c>
      <c r="B65" s="16" t="str">
        <f>IF(MAX(H11:H59)&gt;=13,"High",IF(MAX(H11:H59)&gt;=6,"Medium","Low"))</f>
        <v>Low</v>
      </c>
      <c r="C65" s="3"/>
      <c r="D65" s="3"/>
      <c r="E65" s="3"/>
      <c r="F65" s="3"/>
      <c r="G65" s="3"/>
      <c r="H65" s="3"/>
      <c r="I65" s="4"/>
    </row>
    <row r="66" ht="15.75" customHeight="1"/>
    <row r="67" ht="15.75" customHeight="1">
      <c r="A67" s="17" t="s">
        <v>98</v>
      </c>
      <c r="B67" s="3"/>
      <c r="C67" s="3"/>
      <c r="D67" s="3"/>
      <c r="E67" s="3"/>
      <c r="F67" s="3"/>
      <c r="G67" s="3"/>
      <c r="H67" s="3"/>
      <c r="I67" s="4"/>
    </row>
    <row r="68" ht="15.75" customHeight="1">
      <c r="A68" s="5" t="s">
        <v>99</v>
      </c>
      <c r="B68" s="6"/>
      <c r="C68" s="6"/>
      <c r="D68" s="6"/>
      <c r="E68" s="6"/>
      <c r="F68" s="6"/>
      <c r="G68" s="6"/>
      <c r="H68" s="6"/>
      <c r="I68" s="7"/>
    </row>
    <row r="69" ht="15.75" customHeight="1">
      <c r="A69" s="8"/>
      <c r="I69" s="9"/>
    </row>
    <row r="70" ht="30.75" customHeight="1">
      <c r="A70" s="10"/>
      <c r="B70" s="11"/>
      <c r="C70" s="11"/>
      <c r="D70" s="11"/>
      <c r="E70" s="11"/>
      <c r="F70" s="11"/>
      <c r="G70" s="11"/>
      <c r="H70" s="11"/>
      <c r="I70" s="12"/>
    </row>
    <row r="71" ht="15.75" customHeight="1"/>
    <row r="72" ht="15.75" customHeight="1">
      <c r="A72" s="2" t="s">
        <v>100</v>
      </c>
      <c r="B72" s="3"/>
      <c r="C72" s="3"/>
      <c r="D72" s="3"/>
      <c r="E72" s="3"/>
      <c r="F72" s="3"/>
      <c r="G72" s="3"/>
      <c r="H72" s="3"/>
      <c r="I72" s="4"/>
    </row>
    <row r="73" ht="15.75" customHeight="1">
      <c r="A73" s="19" t="s">
        <v>94</v>
      </c>
      <c r="B73" s="16">
        <f t="shared" ref="B73:B76" si="4">B62</f>
        <v>0</v>
      </c>
      <c r="C73" s="3"/>
      <c r="D73" s="3"/>
      <c r="E73" s="3"/>
      <c r="F73" s="3"/>
      <c r="G73" s="3"/>
      <c r="H73" s="3"/>
      <c r="I73" s="4"/>
    </row>
    <row r="74" ht="15.75" customHeight="1">
      <c r="A74" s="19" t="s">
        <v>95</v>
      </c>
      <c r="B74" s="16">
        <f t="shared" si="4"/>
        <v>0</v>
      </c>
      <c r="C74" s="3"/>
      <c r="D74" s="3"/>
      <c r="E74" s="3"/>
      <c r="F74" s="3"/>
      <c r="G74" s="3"/>
      <c r="H74" s="3"/>
      <c r="I74" s="4"/>
    </row>
    <row r="75" ht="15.75" customHeight="1">
      <c r="A75" s="19" t="s">
        <v>96</v>
      </c>
      <c r="B75" s="16">
        <f t="shared" si="4"/>
        <v>0</v>
      </c>
      <c r="C75" s="3"/>
      <c r="D75" s="3"/>
      <c r="E75" s="3"/>
      <c r="F75" s="3"/>
      <c r="G75" s="3"/>
      <c r="H75" s="3"/>
      <c r="I75" s="4"/>
    </row>
    <row r="76" ht="15.75" customHeight="1">
      <c r="A76" s="19" t="s">
        <v>101</v>
      </c>
      <c r="B76" s="16" t="str">
        <f t="shared" si="4"/>
        <v>Low</v>
      </c>
      <c r="C76" s="3"/>
      <c r="D76" s="3"/>
      <c r="E76" s="3"/>
      <c r="F76" s="3"/>
      <c r="G76" s="3"/>
      <c r="H76" s="3"/>
      <c r="I76" s="4"/>
    </row>
    <row r="77" ht="54.75" customHeight="1">
      <c r="A77" s="19" t="s">
        <v>102</v>
      </c>
      <c r="B77" s="16"/>
      <c r="C77" s="3"/>
      <c r="D77" s="3"/>
      <c r="E77" s="3"/>
      <c r="F77" s="3"/>
      <c r="G77" s="3"/>
      <c r="H77" s="3"/>
      <c r="I77" s="4"/>
    </row>
    <row r="78" ht="54.75" customHeight="1">
      <c r="A78" s="19" t="s">
        <v>103</v>
      </c>
      <c r="B78" s="16"/>
      <c r="C78" s="3"/>
      <c r="D78" s="3"/>
      <c r="E78" s="3"/>
      <c r="F78" s="3"/>
      <c r="G78" s="3"/>
      <c r="H78" s="3"/>
      <c r="I78" s="4"/>
    </row>
    <row r="79" ht="15.75" customHeight="1">
      <c r="A79" s="19" t="s">
        <v>104</v>
      </c>
      <c r="B79" s="16"/>
      <c r="C79" s="3"/>
      <c r="D79" s="3"/>
      <c r="E79" s="3"/>
      <c r="F79" s="3"/>
      <c r="G79" s="3"/>
      <c r="H79" s="3"/>
      <c r="I79" s="4"/>
    </row>
    <row r="80" ht="15.75" customHeight="1">
      <c r="A80" s="19" t="s">
        <v>105</v>
      </c>
      <c r="B80" s="16"/>
      <c r="C80" s="3"/>
      <c r="D80" s="3"/>
      <c r="E80" s="3"/>
      <c r="F80" s="3"/>
      <c r="G80" s="3"/>
      <c r="H80" s="3"/>
      <c r="I80" s="4"/>
    </row>
    <row r="81" ht="15.75" customHeight="1">
      <c r="A81" s="19" t="s">
        <v>106</v>
      </c>
      <c r="B81" s="16"/>
      <c r="C81" s="3"/>
      <c r="D81" s="3"/>
      <c r="E81" s="3"/>
      <c r="F81" s="3"/>
      <c r="G81" s="3"/>
      <c r="H81" s="3"/>
      <c r="I81" s="4"/>
    </row>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1">
    <mergeCell ref="A4:I4"/>
    <mergeCell ref="A5:I7"/>
    <mergeCell ref="A9:I9"/>
    <mergeCell ref="A61:I61"/>
    <mergeCell ref="B62:I62"/>
    <mergeCell ref="B63:I63"/>
    <mergeCell ref="A1:I2"/>
    <mergeCell ref="B75:I75"/>
    <mergeCell ref="B76:I76"/>
    <mergeCell ref="B77:I77"/>
    <mergeCell ref="B78:I78"/>
    <mergeCell ref="B79:I79"/>
    <mergeCell ref="B80:I80"/>
    <mergeCell ref="B81:I81"/>
    <mergeCell ref="B64:I64"/>
    <mergeCell ref="B65:I65"/>
    <mergeCell ref="A67:I67"/>
    <mergeCell ref="A68:I70"/>
    <mergeCell ref="A72:I72"/>
    <mergeCell ref="B73:I73"/>
    <mergeCell ref="B74:I74"/>
  </mergeCells>
  <conditionalFormatting sqref="H11:H59">
    <cfRule type="expression" dxfId="0" priority="1">
      <formula>H11&gt;=13</formula>
    </cfRule>
  </conditionalFormatting>
  <conditionalFormatting sqref="H11:H59">
    <cfRule type="expression" dxfId="1" priority="2">
      <formula>AND(H11&gt;=6,H11&lt;13)</formula>
    </cfRule>
  </conditionalFormatting>
  <conditionalFormatting sqref="H11:H59">
    <cfRule type="expression" dxfId="2" priority="3">
      <formula>H11&lt;6</formula>
    </cfRule>
  </conditionalFormatting>
  <dataValidations>
    <dataValidation type="list" allowBlank="1" sqref="D11:E59 G11:G59">
      <formula1>"0,1,2,3,4,5"</formula1>
    </dataValidation>
    <dataValidation type="list" allowBlank="1" sqref="C11:C59">
      <formula1>"Yes,No,N/A"</formula1>
    </dataValidation>
  </dataValidation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22.0"/>
    <col customWidth="1" min="2" max="2" width="58.0"/>
    <col customWidth="1" min="3" max="3" width="18.0"/>
    <col customWidth="1" min="4" max="4" width="16.0"/>
    <col customWidth="1" min="5" max="5" width="14.0"/>
    <col customWidth="1" min="6" max="6" width="18.0"/>
    <col customWidth="1" min="7" max="8" width="20.0"/>
    <col customWidth="1" min="9" max="9" width="22.0"/>
    <col customWidth="1" min="10" max="10" width="31.71"/>
    <col customWidth="1" min="11" max="11" width="25.0"/>
    <col customWidth="1" min="12" max="26" width="8.71"/>
  </cols>
  <sheetData>
    <row r="1">
      <c r="A1" s="1" t="s">
        <v>107</v>
      </c>
      <c r="J1" s="20"/>
      <c r="K1" s="20"/>
    </row>
    <row r="2" ht="20.25" customHeight="1">
      <c r="J2" s="20" t="s">
        <v>108</v>
      </c>
      <c r="K2" s="20" t="s">
        <v>109</v>
      </c>
    </row>
    <row r="3">
      <c r="J3" s="21">
        <f>IF(B54="High",6,IF(B54="Medium",12,24))</f>
        <v>24</v>
      </c>
      <c r="K3" s="22">
        <f>EDATE(TODAY(),J3)</f>
        <v>46803</v>
      </c>
    </row>
    <row r="4">
      <c r="A4" s="2" t="s">
        <v>1</v>
      </c>
      <c r="B4" s="3"/>
      <c r="C4" s="3"/>
      <c r="D4" s="3"/>
      <c r="E4" s="3"/>
      <c r="F4" s="3"/>
      <c r="G4" s="3"/>
      <c r="H4" s="3"/>
      <c r="I4" s="4"/>
    </row>
    <row r="5">
      <c r="A5" s="5" t="s">
        <v>110</v>
      </c>
      <c r="B5" s="6"/>
      <c r="C5" s="6"/>
      <c r="D5" s="6"/>
      <c r="E5" s="6"/>
      <c r="F5" s="6"/>
      <c r="G5" s="6"/>
      <c r="H5" s="6"/>
      <c r="I5" s="7"/>
    </row>
    <row r="6">
      <c r="A6" s="8"/>
      <c r="I6" s="9"/>
    </row>
    <row r="7" ht="24.75" customHeight="1">
      <c r="A7" s="10"/>
      <c r="B7" s="11"/>
      <c r="C7" s="11"/>
      <c r="D7" s="11"/>
      <c r="E7" s="11"/>
      <c r="F7" s="11"/>
      <c r="G7" s="11"/>
      <c r="H7" s="11"/>
      <c r="I7" s="12"/>
    </row>
    <row r="9">
      <c r="A9" s="17" t="s">
        <v>26</v>
      </c>
      <c r="B9" s="3"/>
      <c r="C9" s="3"/>
      <c r="D9" s="3"/>
      <c r="E9" s="3"/>
      <c r="F9" s="3"/>
      <c r="G9" s="3"/>
      <c r="H9" s="3"/>
      <c r="I9" s="4"/>
    </row>
    <row r="10">
      <c r="A10" s="13" t="s">
        <v>27</v>
      </c>
      <c r="B10" s="13" t="s">
        <v>28</v>
      </c>
      <c r="C10" s="13" t="s">
        <v>29</v>
      </c>
      <c r="D10" s="13" t="s">
        <v>30</v>
      </c>
      <c r="E10" s="13" t="s">
        <v>31</v>
      </c>
      <c r="F10" s="13" t="s">
        <v>32</v>
      </c>
      <c r="G10" s="13" t="s">
        <v>33</v>
      </c>
      <c r="H10" s="13" t="s">
        <v>34</v>
      </c>
      <c r="I10" s="13" t="s">
        <v>35</v>
      </c>
    </row>
    <row r="11">
      <c r="A11" s="18" t="s">
        <v>111</v>
      </c>
      <c r="B11" s="18" t="s">
        <v>112</v>
      </c>
      <c r="C11" s="18"/>
      <c r="D11" s="18"/>
      <c r="E11" s="18"/>
      <c r="F11" s="18">
        <f t="shared" ref="F11:F37" si="1">D11*E11</f>
        <v>0</v>
      </c>
      <c r="G11" s="18"/>
      <c r="H11" s="18">
        <f t="shared" ref="H11:H37" si="2">F11*(1-(G11/5))</f>
        <v>0</v>
      </c>
      <c r="I11" s="18" t="str">
        <f t="shared" ref="I11:I37" si="3">IF(H11&gt;=13,"High",IF(H11&gt;=6,"Medium","Low"))</f>
        <v>Low</v>
      </c>
    </row>
    <row r="12">
      <c r="A12" s="18" t="s">
        <v>111</v>
      </c>
      <c r="B12" s="18" t="s">
        <v>113</v>
      </c>
      <c r="C12" s="18"/>
      <c r="D12" s="18"/>
      <c r="E12" s="18"/>
      <c r="F12" s="18">
        <f t="shared" si="1"/>
        <v>0</v>
      </c>
      <c r="G12" s="18"/>
      <c r="H12" s="18">
        <f t="shared" si="2"/>
        <v>0</v>
      </c>
      <c r="I12" s="18" t="str">
        <f t="shared" si="3"/>
        <v>Low</v>
      </c>
    </row>
    <row r="13">
      <c r="A13" s="18" t="s">
        <v>111</v>
      </c>
      <c r="B13" s="18" t="s">
        <v>114</v>
      </c>
      <c r="C13" s="18"/>
      <c r="D13" s="18"/>
      <c r="E13" s="18"/>
      <c r="F13" s="18">
        <f t="shared" si="1"/>
        <v>0</v>
      </c>
      <c r="G13" s="18"/>
      <c r="H13" s="18">
        <f t="shared" si="2"/>
        <v>0</v>
      </c>
      <c r="I13" s="18" t="str">
        <f t="shared" si="3"/>
        <v>Low</v>
      </c>
    </row>
    <row r="14">
      <c r="A14" s="18" t="s">
        <v>111</v>
      </c>
      <c r="B14" s="18" t="s">
        <v>115</v>
      </c>
      <c r="C14" s="18"/>
      <c r="D14" s="18"/>
      <c r="E14" s="18"/>
      <c r="F14" s="18">
        <f t="shared" si="1"/>
        <v>0</v>
      </c>
      <c r="G14" s="18"/>
      <c r="H14" s="18">
        <f t="shared" si="2"/>
        <v>0</v>
      </c>
      <c r="I14" s="18" t="str">
        <f t="shared" si="3"/>
        <v>Low</v>
      </c>
    </row>
    <row r="15">
      <c r="A15" s="18" t="s">
        <v>111</v>
      </c>
      <c r="B15" s="18" t="s">
        <v>116</v>
      </c>
      <c r="C15" s="18"/>
      <c r="D15" s="18"/>
      <c r="E15" s="18"/>
      <c r="F15" s="18">
        <f t="shared" si="1"/>
        <v>0</v>
      </c>
      <c r="G15" s="18"/>
      <c r="H15" s="18">
        <f t="shared" si="2"/>
        <v>0</v>
      </c>
      <c r="I15" s="18" t="str">
        <f t="shared" si="3"/>
        <v>Low</v>
      </c>
    </row>
    <row r="16">
      <c r="A16" s="18" t="s">
        <v>117</v>
      </c>
      <c r="B16" s="18" t="s">
        <v>118</v>
      </c>
      <c r="C16" s="18"/>
      <c r="D16" s="18"/>
      <c r="E16" s="18"/>
      <c r="F16" s="18">
        <f t="shared" si="1"/>
        <v>0</v>
      </c>
      <c r="G16" s="18"/>
      <c r="H16" s="18">
        <f t="shared" si="2"/>
        <v>0</v>
      </c>
      <c r="I16" s="18" t="str">
        <f t="shared" si="3"/>
        <v>Low</v>
      </c>
    </row>
    <row r="17">
      <c r="A17" s="18" t="s">
        <v>117</v>
      </c>
      <c r="B17" s="18" t="s">
        <v>119</v>
      </c>
      <c r="C17" s="18"/>
      <c r="D17" s="18"/>
      <c r="E17" s="18"/>
      <c r="F17" s="18">
        <f t="shared" si="1"/>
        <v>0</v>
      </c>
      <c r="G17" s="18"/>
      <c r="H17" s="18">
        <f t="shared" si="2"/>
        <v>0</v>
      </c>
      <c r="I17" s="18" t="str">
        <f t="shared" si="3"/>
        <v>Low</v>
      </c>
    </row>
    <row r="18">
      <c r="A18" s="18" t="s">
        <v>117</v>
      </c>
      <c r="B18" s="18" t="s">
        <v>120</v>
      </c>
      <c r="C18" s="18"/>
      <c r="D18" s="18"/>
      <c r="E18" s="18"/>
      <c r="F18" s="18">
        <f t="shared" si="1"/>
        <v>0</v>
      </c>
      <c r="G18" s="18"/>
      <c r="H18" s="18">
        <f t="shared" si="2"/>
        <v>0</v>
      </c>
      <c r="I18" s="18" t="str">
        <f t="shared" si="3"/>
        <v>Low</v>
      </c>
    </row>
    <row r="19">
      <c r="A19" s="18" t="s">
        <v>117</v>
      </c>
      <c r="B19" s="18" t="s">
        <v>121</v>
      </c>
      <c r="C19" s="18"/>
      <c r="D19" s="18"/>
      <c r="E19" s="18"/>
      <c r="F19" s="18">
        <f t="shared" si="1"/>
        <v>0</v>
      </c>
      <c r="G19" s="18"/>
      <c r="H19" s="18">
        <f t="shared" si="2"/>
        <v>0</v>
      </c>
      <c r="I19" s="18" t="str">
        <f t="shared" si="3"/>
        <v>Low</v>
      </c>
    </row>
    <row r="20">
      <c r="A20" s="18" t="s">
        <v>117</v>
      </c>
      <c r="B20" s="18" t="s">
        <v>122</v>
      </c>
      <c r="C20" s="18"/>
      <c r="D20" s="18"/>
      <c r="E20" s="18"/>
      <c r="F20" s="18">
        <f t="shared" si="1"/>
        <v>0</v>
      </c>
      <c r="G20" s="18"/>
      <c r="H20" s="18">
        <f t="shared" si="2"/>
        <v>0</v>
      </c>
      <c r="I20" s="18" t="str">
        <f t="shared" si="3"/>
        <v>Low</v>
      </c>
    </row>
    <row r="21">
      <c r="A21" s="18" t="s">
        <v>123</v>
      </c>
      <c r="B21" s="18" t="s">
        <v>124</v>
      </c>
      <c r="C21" s="18"/>
      <c r="D21" s="18"/>
      <c r="E21" s="18"/>
      <c r="F21" s="18">
        <f t="shared" si="1"/>
        <v>0</v>
      </c>
      <c r="G21" s="18"/>
      <c r="H21" s="18">
        <f t="shared" si="2"/>
        <v>0</v>
      </c>
      <c r="I21" s="18" t="str">
        <f t="shared" si="3"/>
        <v>Low</v>
      </c>
    </row>
    <row r="22" ht="15.75" customHeight="1">
      <c r="A22" s="18" t="s">
        <v>123</v>
      </c>
      <c r="B22" s="18" t="s">
        <v>125</v>
      </c>
      <c r="C22" s="18"/>
      <c r="D22" s="18"/>
      <c r="E22" s="18"/>
      <c r="F22" s="18">
        <f t="shared" si="1"/>
        <v>0</v>
      </c>
      <c r="G22" s="18"/>
      <c r="H22" s="18">
        <f t="shared" si="2"/>
        <v>0</v>
      </c>
      <c r="I22" s="18" t="str">
        <f t="shared" si="3"/>
        <v>Low</v>
      </c>
    </row>
    <row r="23" ht="15.75" customHeight="1">
      <c r="A23" s="18" t="s">
        <v>123</v>
      </c>
      <c r="B23" s="18" t="s">
        <v>126</v>
      </c>
      <c r="C23" s="18"/>
      <c r="D23" s="18"/>
      <c r="E23" s="18"/>
      <c r="F23" s="18">
        <f t="shared" si="1"/>
        <v>0</v>
      </c>
      <c r="G23" s="18"/>
      <c r="H23" s="18">
        <f t="shared" si="2"/>
        <v>0</v>
      </c>
      <c r="I23" s="18" t="str">
        <f t="shared" si="3"/>
        <v>Low</v>
      </c>
    </row>
    <row r="24" ht="15.75" customHeight="1">
      <c r="A24" s="18" t="s">
        <v>123</v>
      </c>
      <c r="B24" s="18" t="s">
        <v>127</v>
      </c>
      <c r="C24" s="18"/>
      <c r="D24" s="18"/>
      <c r="E24" s="18"/>
      <c r="F24" s="18">
        <f t="shared" si="1"/>
        <v>0</v>
      </c>
      <c r="G24" s="18"/>
      <c r="H24" s="18">
        <f t="shared" si="2"/>
        <v>0</v>
      </c>
      <c r="I24" s="18" t="str">
        <f t="shared" si="3"/>
        <v>Low</v>
      </c>
    </row>
    <row r="25" ht="15.75" customHeight="1">
      <c r="A25" s="18" t="s">
        <v>128</v>
      </c>
      <c r="B25" s="18" t="s">
        <v>129</v>
      </c>
      <c r="C25" s="18"/>
      <c r="D25" s="18"/>
      <c r="E25" s="18"/>
      <c r="F25" s="18">
        <f t="shared" si="1"/>
        <v>0</v>
      </c>
      <c r="G25" s="18"/>
      <c r="H25" s="18">
        <f t="shared" si="2"/>
        <v>0</v>
      </c>
      <c r="I25" s="18" t="str">
        <f t="shared" si="3"/>
        <v>Low</v>
      </c>
    </row>
    <row r="26" ht="15.75" customHeight="1">
      <c r="A26" s="18" t="s">
        <v>128</v>
      </c>
      <c r="B26" s="18" t="s">
        <v>130</v>
      </c>
      <c r="C26" s="18"/>
      <c r="D26" s="18"/>
      <c r="E26" s="18"/>
      <c r="F26" s="18">
        <f t="shared" si="1"/>
        <v>0</v>
      </c>
      <c r="G26" s="18"/>
      <c r="H26" s="18">
        <f t="shared" si="2"/>
        <v>0</v>
      </c>
      <c r="I26" s="18" t="str">
        <f t="shared" si="3"/>
        <v>Low</v>
      </c>
    </row>
    <row r="27" ht="15.75" customHeight="1">
      <c r="A27" s="18" t="s">
        <v>128</v>
      </c>
      <c r="B27" s="18" t="s">
        <v>131</v>
      </c>
      <c r="C27" s="18"/>
      <c r="D27" s="18"/>
      <c r="E27" s="18"/>
      <c r="F27" s="18">
        <f t="shared" si="1"/>
        <v>0</v>
      </c>
      <c r="G27" s="18"/>
      <c r="H27" s="18">
        <f t="shared" si="2"/>
        <v>0</v>
      </c>
      <c r="I27" s="18" t="str">
        <f t="shared" si="3"/>
        <v>Low</v>
      </c>
    </row>
    <row r="28" ht="15.75" customHeight="1">
      <c r="A28" s="18" t="s">
        <v>128</v>
      </c>
      <c r="B28" s="18" t="s">
        <v>132</v>
      </c>
      <c r="C28" s="18"/>
      <c r="D28" s="18"/>
      <c r="E28" s="18"/>
      <c r="F28" s="18">
        <f t="shared" si="1"/>
        <v>0</v>
      </c>
      <c r="G28" s="18"/>
      <c r="H28" s="18">
        <f t="shared" si="2"/>
        <v>0</v>
      </c>
      <c r="I28" s="18" t="str">
        <f t="shared" si="3"/>
        <v>Low</v>
      </c>
    </row>
    <row r="29" ht="15.75" customHeight="1">
      <c r="A29" s="18" t="s">
        <v>133</v>
      </c>
      <c r="B29" s="18" t="s">
        <v>134</v>
      </c>
      <c r="C29" s="18"/>
      <c r="D29" s="18"/>
      <c r="E29" s="18"/>
      <c r="F29" s="18">
        <f t="shared" si="1"/>
        <v>0</v>
      </c>
      <c r="G29" s="18"/>
      <c r="H29" s="18">
        <f t="shared" si="2"/>
        <v>0</v>
      </c>
      <c r="I29" s="18" t="str">
        <f t="shared" si="3"/>
        <v>Low</v>
      </c>
    </row>
    <row r="30" ht="15.75" customHeight="1">
      <c r="A30" s="18" t="s">
        <v>133</v>
      </c>
      <c r="B30" s="18" t="s">
        <v>135</v>
      </c>
      <c r="C30" s="18"/>
      <c r="D30" s="18"/>
      <c r="E30" s="18"/>
      <c r="F30" s="18">
        <f t="shared" si="1"/>
        <v>0</v>
      </c>
      <c r="G30" s="18"/>
      <c r="H30" s="18">
        <f t="shared" si="2"/>
        <v>0</v>
      </c>
      <c r="I30" s="18" t="str">
        <f t="shared" si="3"/>
        <v>Low</v>
      </c>
    </row>
    <row r="31" ht="15.75" customHeight="1">
      <c r="A31" s="18" t="s">
        <v>133</v>
      </c>
      <c r="B31" s="18" t="s">
        <v>136</v>
      </c>
      <c r="C31" s="18"/>
      <c r="D31" s="18"/>
      <c r="E31" s="18"/>
      <c r="F31" s="18">
        <f t="shared" si="1"/>
        <v>0</v>
      </c>
      <c r="G31" s="18"/>
      <c r="H31" s="18">
        <f t="shared" si="2"/>
        <v>0</v>
      </c>
      <c r="I31" s="18" t="str">
        <f t="shared" si="3"/>
        <v>Low</v>
      </c>
    </row>
    <row r="32" ht="15.75" customHeight="1">
      <c r="A32" s="18" t="s">
        <v>133</v>
      </c>
      <c r="B32" s="18" t="s">
        <v>137</v>
      </c>
      <c r="C32" s="18"/>
      <c r="D32" s="18"/>
      <c r="E32" s="18"/>
      <c r="F32" s="18">
        <f t="shared" si="1"/>
        <v>0</v>
      </c>
      <c r="G32" s="18"/>
      <c r="H32" s="18">
        <f t="shared" si="2"/>
        <v>0</v>
      </c>
      <c r="I32" s="18" t="str">
        <f t="shared" si="3"/>
        <v>Low</v>
      </c>
    </row>
    <row r="33" ht="15.75" customHeight="1">
      <c r="A33" s="18" t="s">
        <v>133</v>
      </c>
      <c r="B33" s="18" t="s">
        <v>138</v>
      </c>
      <c r="C33" s="18"/>
      <c r="D33" s="18"/>
      <c r="E33" s="18"/>
      <c r="F33" s="18">
        <f t="shared" si="1"/>
        <v>0</v>
      </c>
      <c r="G33" s="18"/>
      <c r="H33" s="18">
        <f t="shared" si="2"/>
        <v>0</v>
      </c>
      <c r="I33" s="18" t="str">
        <f t="shared" si="3"/>
        <v>Low</v>
      </c>
    </row>
    <row r="34" ht="15.75" customHeight="1">
      <c r="A34" s="18" t="s">
        <v>139</v>
      </c>
      <c r="B34" s="18" t="s">
        <v>140</v>
      </c>
      <c r="C34" s="18"/>
      <c r="D34" s="18"/>
      <c r="E34" s="18"/>
      <c r="F34" s="18">
        <f t="shared" si="1"/>
        <v>0</v>
      </c>
      <c r="G34" s="18"/>
      <c r="H34" s="18">
        <f t="shared" si="2"/>
        <v>0</v>
      </c>
      <c r="I34" s="18" t="str">
        <f t="shared" si="3"/>
        <v>Low</v>
      </c>
    </row>
    <row r="35" ht="15.75" customHeight="1">
      <c r="A35" s="18" t="s">
        <v>139</v>
      </c>
      <c r="B35" s="18" t="s">
        <v>141</v>
      </c>
      <c r="C35" s="18"/>
      <c r="D35" s="18"/>
      <c r="E35" s="18"/>
      <c r="F35" s="18">
        <f t="shared" si="1"/>
        <v>0</v>
      </c>
      <c r="G35" s="18"/>
      <c r="H35" s="18">
        <f t="shared" si="2"/>
        <v>0</v>
      </c>
      <c r="I35" s="18" t="str">
        <f t="shared" si="3"/>
        <v>Low</v>
      </c>
    </row>
    <row r="36" ht="15.75" customHeight="1">
      <c r="A36" s="18" t="s">
        <v>139</v>
      </c>
      <c r="B36" s="18" t="s">
        <v>142</v>
      </c>
      <c r="C36" s="18"/>
      <c r="D36" s="18"/>
      <c r="E36" s="18"/>
      <c r="F36" s="18">
        <f t="shared" si="1"/>
        <v>0</v>
      </c>
      <c r="G36" s="18"/>
      <c r="H36" s="18">
        <f t="shared" si="2"/>
        <v>0</v>
      </c>
      <c r="I36" s="18" t="str">
        <f t="shared" si="3"/>
        <v>Low</v>
      </c>
    </row>
    <row r="37" ht="15.75" customHeight="1">
      <c r="A37" s="18" t="s">
        <v>139</v>
      </c>
      <c r="B37" s="18" t="s">
        <v>143</v>
      </c>
      <c r="C37" s="18"/>
      <c r="D37" s="18"/>
      <c r="E37" s="18"/>
      <c r="F37" s="18">
        <f t="shared" si="1"/>
        <v>0</v>
      </c>
      <c r="G37" s="18"/>
      <c r="H37" s="18">
        <f t="shared" si="2"/>
        <v>0</v>
      </c>
      <c r="I37" s="18" t="str">
        <f t="shared" si="3"/>
        <v>Low</v>
      </c>
    </row>
    <row r="38" ht="15.75" customHeight="1">
      <c r="C38" s="21"/>
      <c r="D38" s="21"/>
      <c r="E38" s="21"/>
      <c r="G38" s="21"/>
    </row>
    <row r="39" ht="15.75" customHeight="1">
      <c r="A39" s="17" t="s">
        <v>93</v>
      </c>
      <c r="B39" s="3"/>
      <c r="C39" s="3"/>
      <c r="D39" s="3"/>
      <c r="E39" s="3"/>
      <c r="F39" s="3"/>
      <c r="G39" s="3"/>
      <c r="H39" s="3"/>
      <c r="I39" s="4"/>
    </row>
    <row r="40" ht="15.75" customHeight="1">
      <c r="A40" s="19" t="s">
        <v>94</v>
      </c>
      <c r="B40" s="16">
        <f>SUM(F11:F37)</f>
        <v>0</v>
      </c>
      <c r="C40" s="3"/>
      <c r="D40" s="3"/>
      <c r="E40" s="3"/>
      <c r="F40" s="3"/>
      <c r="G40" s="3"/>
      <c r="H40" s="3"/>
      <c r="I40" s="4"/>
    </row>
    <row r="41" ht="15.75" customHeight="1">
      <c r="A41" s="19" t="s">
        <v>95</v>
      </c>
      <c r="B41" s="16">
        <f>SUM(H11:H37)</f>
        <v>0</v>
      </c>
      <c r="C41" s="3"/>
      <c r="D41" s="3"/>
      <c r="E41" s="3"/>
      <c r="F41" s="3"/>
      <c r="G41" s="3"/>
      <c r="H41" s="3"/>
      <c r="I41" s="4"/>
    </row>
    <row r="42" ht="15.75" customHeight="1">
      <c r="A42" s="19" t="s">
        <v>96</v>
      </c>
      <c r="B42" s="16">
        <f>MAX(H11:H37)</f>
        <v>0</v>
      </c>
      <c r="C42" s="3"/>
      <c r="D42" s="3"/>
      <c r="E42" s="3"/>
      <c r="F42" s="3"/>
      <c r="G42" s="3"/>
      <c r="H42" s="3"/>
      <c r="I42" s="4"/>
    </row>
    <row r="43" ht="15.75" customHeight="1">
      <c r="A43" s="19" t="s">
        <v>97</v>
      </c>
      <c r="B43" s="16" t="str">
        <f>IF(MAX(H11:H37)&gt;=13,"High",IF(MAX(H11:H37)&gt;=6,"Medium","Low"))</f>
        <v>Low</v>
      </c>
      <c r="C43" s="3"/>
      <c r="D43" s="3"/>
      <c r="E43" s="3"/>
      <c r="F43" s="3"/>
      <c r="G43" s="3"/>
      <c r="H43" s="3"/>
      <c r="I43" s="4"/>
    </row>
    <row r="44" ht="15.75" customHeight="1">
      <c r="C44" s="21"/>
      <c r="D44" s="21"/>
      <c r="E44" s="21"/>
      <c r="G44" s="21"/>
    </row>
    <row r="45" ht="15.75" customHeight="1">
      <c r="A45" s="17" t="s">
        <v>98</v>
      </c>
      <c r="B45" s="3"/>
      <c r="C45" s="3"/>
      <c r="D45" s="3"/>
      <c r="E45" s="3"/>
      <c r="F45" s="3"/>
      <c r="G45" s="3"/>
      <c r="H45" s="3"/>
      <c r="I45" s="4"/>
    </row>
    <row r="46" ht="15.75" customHeight="1">
      <c r="A46" s="5" t="s">
        <v>99</v>
      </c>
      <c r="B46" s="6"/>
      <c r="C46" s="6"/>
      <c r="D46" s="6"/>
      <c r="E46" s="6"/>
      <c r="F46" s="6"/>
      <c r="G46" s="6"/>
      <c r="H46" s="6"/>
      <c r="I46" s="7"/>
    </row>
    <row r="47" ht="15.75" customHeight="1">
      <c r="A47" s="8"/>
      <c r="I47" s="9"/>
    </row>
    <row r="48" ht="25.5" customHeight="1">
      <c r="A48" s="10"/>
      <c r="B48" s="11"/>
      <c r="C48" s="11"/>
      <c r="D48" s="11"/>
      <c r="E48" s="11"/>
      <c r="F48" s="11"/>
      <c r="G48" s="11"/>
      <c r="H48" s="11"/>
      <c r="I48" s="12"/>
    </row>
    <row r="49" ht="15.75" customHeight="1">
      <c r="C49" s="21"/>
      <c r="D49" s="21"/>
      <c r="E49" s="21"/>
      <c r="G49" s="21"/>
    </row>
    <row r="50" ht="15.75" customHeight="1">
      <c r="A50" s="2" t="s">
        <v>100</v>
      </c>
      <c r="B50" s="3"/>
      <c r="C50" s="3"/>
      <c r="D50" s="3"/>
      <c r="E50" s="3"/>
      <c r="F50" s="3"/>
      <c r="G50" s="3"/>
      <c r="H50" s="3"/>
      <c r="I50" s="4"/>
    </row>
    <row r="51" ht="15.75" customHeight="1">
      <c r="A51" s="19" t="s">
        <v>94</v>
      </c>
      <c r="B51" s="16">
        <f t="shared" ref="B51:B54" si="4">B40</f>
        <v>0</v>
      </c>
      <c r="C51" s="3"/>
      <c r="D51" s="3"/>
      <c r="E51" s="3"/>
      <c r="F51" s="3"/>
      <c r="G51" s="3"/>
      <c r="H51" s="3"/>
      <c r="I51" s="4"/>
    </row>
    <row r="52" ht="15.75" customHeight="1">
      <c r="A52" s="19" t="s">
        <v>95</v>
      </c>
      <c r="B52" s="16">
        <f t="shared" si="4"/>
        <v>0</v>
      </c>
      <c r="C52" s="3"/>
      <c r="D52" s="3"/>
      <c r="E52" s="3"/>
      <c r="F52" s="3"/>
      <c r="G52" s="3"/>
      <c r="H52" s="3"/>
      <c r="I52" s="4"/>
    </row>
    <row r="53" ht="15.75" customHeight="1">
      <c r="A53" s="19" t="s">
        <v>96</v>
      </c>
      <c r="B53" s="16">
        <f t="shared" si="4"/>
        <v>0</v>
      </c>
      <c r="C53" s="3"/>
      <c r="D53" s="3"/>
      <c r="E53" s="3"/>
      <c r="F53" s="3"/>
      <c r="G53" s="3"/>
      <c r="H53" s="3"/>
      <c r="I53" s="4"/>
    </row>
    <row r="54" ht="15.75" customHeight="1">
      <c r="A54" s="19" t="s">
        <v>101</v>
      </c>
      <c r="B54" s="16" t="str">
        <f t="shared" si="4"/>
        <v>Low</v>
      </c>
      <c r="C54" s="3"/>
      <c r="D54" s="3"/>
      <c r="E54" s="3"/>
      <c r="F54" s="3"/>
      <c r="G54" s="3"/>
      <c r="H54" s="3"/>
      <c r="I54" s="4"/>
    </row>
    <row r="55" ht="54.75" customHeight="1">
      <c r="A55" s="19" t="s">
        <v>102</v>
      </c>
      <c r="B55" s="16"/>
      <c r="C55" s="3"/>
      <c r="D55" s="3"/>
      <c r="E55" s="3"/>
      <c r="F55" s="3"/>
      <c r="G55" s="3"/>
      <c r="H55" s="3"/>
      <c r="I55" s="4"/>
    </row>
    <row r="56" ht="54.75" customHeight="1">
      <c r="A56" s="19" t="s">
        <v>103</v>
      </c>
      <c r="B56" s="16"/>
      <c r="C56" s="3"/>
      <c r="D56" s="3"/>
      <c r="E56" s="3"/>
      <c r="F56" s="3"/>
      <c r="G56" s="3"/>
      <c r="H56" s="3"/>
      <c r="I56" s="4"/>
    </row>
    <row r="57" ht="15.75" customHeight="1">
      <c r="A57" s="19" t="s">
        <v>104</v>
      </c>
      <c r="B57" s="16"/>
      <c r="C57" s="3"/>
      <c r="D57" s="3"/>
      <c r="E57" s="3"/>
      <c r="F57" s="3"/>
      <c r="G57" s="3"/>
      <c r="H57" s="3"/>
      <c r="I57" s="4"/>
    </row>
    <row r="58" ht="15.75" customHeight="1">
      <c r="A58" s="19" t="s">
        <v>105</v>
      </c>
      <c r="B58" s="16"/>
      <c r="C58" s="3"/>
      <c r="D58" s="3"/>
      <c r="E58" s="3"/>
      <c r="F58" s="3"/>
      <c r="G58" s="3"/>
      <c r="H58" s="3"/>
      <c r="I58" s="4"/>
    </row>
    <row r="59" ht="15.75" customHeight="1">
      <c r="A59" s="19" t="s">
        <v>106</v>
      </c>
      <c r="B59" s="16"/>
      <c r="C59" s="3"/>
      <c r="D59" s="3"/>
      <c r="E59" s="3"/>
      <c r="F59" s="3"/>
      <c r="G59" s="3"/>
      <c r="H59" s="3"/>
      <c r="I59" s="4"/>
    </row>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1">
    <mergeCell ref="A4:I4"/>
    <mergeCell ref="A5:I7"/>
    <mergeCell ref="A9:I9"/>
    <mergeCell ref="A39:I39"/>
    <mergeCell ref="B40:I40"/>
    <mergeCell ref="B41:I41"/>
    <mergeCell ref="A1:I2"/>
    <mergeCell ref="B53:I53"/>
    <mergeCell ref="B54:I54"/>
    <mergeCell ref="B55:I55"/>
    <mergeCell ref="B56:I56"/>
    <mergeCell ref="B57:I57"/>
    <mergeCell ref="B58:I58"/>
    <mergeCell ref="B59:I59"/>
    <mergeCell ref="B42:I42"/>
    <mergeCell ref="B43:I43"/>
    <mergeCell ref="A45:I45"/>
    <mergeCell ref="A46:I48"/>
    <mergeCell ref="A50:I50"/>
    <mergeCell ref="B51:I51"/>
    <mergeCell ref="B52:I52"/>
  </mergeCells>
  <conditionalFormatting sqref="H11:H37">
    <cfRule type="expression" dxfId="0" priority="1">
      <formula>H11&gt;=13</formula>
    </cfRule>
  </conditionalFormatting>
  <conditionalFormatting sqref="H11:H37">
    <cfRule type="expression" dxfId="1" priority="2">
      <formula>AND(H11&gt;=6,H11&lt;13)</formula>
    </cfRule>
  </conditionalFormatting>
  <conditionalFormatting sqref="H11:H37">
    <cfRule type="expression" dxfId="2" priority="3">
      <formula>H11&lt;6</formula>
    </cfRule>
  </conditionalFormatting>
  <dataValidations>
    <dataValidation type="list" allowBlank="1" sqref="D11:E38 G11:G38 D44:E44 G44 D49:E49 G49">
      <formula1>"0,1,2,3,4,5"</formula1>
    </dataValidation>
    <dataValidation type="list" allowBlank="1" sqref="C11:C38 C44 C49">
      <formula1>"Yes,No,N/A"</formula1>
    </dataValidation>
  </dataValidation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22.0"/>
    <col customWidth="1" min="2" max="2" width="58.0"/>
    <col customWidth="1" min="3" max="3" width="18.0"/>
    <col customWidth="1" min="4" max="4" width="16.0"/>
    <col customWidth="1" min="5" max="5" width="14.0"/>
    <col customWidth="1" min="6" max="6" width="18.0"/>
    <col customWidth="1" min="7" max="8" width="20.0"/>
    <col customWidth="1" min="9" max="9" width="22.0"/>
    <col customWidth="1" min="10" max="12" width="25.0"/>
    <col customWidth="1" min="13" max="26" width="8.71"/>
  </cols>
  <sheetData>
    <row r="1">
      <c r="A1" s="23" t="s">
        <v>144</v>
      </c>
      <c r="J1" s="20"/>
      <c r="K1" s="20"/>
      <c r="L1" s="20"/>
    </row>
    <row r="2" ht="18.0" customHeight="1">
      <c r="J2" s="20" t="s">
        <v>145</v>
      </c>
      <c r="K2" s="20" t="s">
        <v>146</v>
      </c>
      <c r="L2" s="20" t="s">
        <v>147</v>
      </c>
    </row>
    <row r="3">
      <c r="K3" s="21"/>
    </row>
    <row r="4">
      <c r="A4" s="2" t="s">
        <v>1</v>
      </c>
      <c r="B4" s="3"/>
      <c r="C4" s="3"/>
      <c r="D4" s="3"/>
      <c r="E4" s="3"/>
      <c r="F4" s="3"/>
      <c r="G4" s="3"/>
      <c r="H4" s="3"/>
      <c r="I4" s="4"/>
      <c r="K4" s="21"/>
    </row>
    <row r="5">
      <c r="A5" s="5" t="s">
        <v>148</v>
      </c>
      <c r="B5" s="6"/>
      <c r="C5" s="6"/>
      <c r="D5" s="6"/>
      <c r="E5" s="6"/>
      <c r="F5" s="6"/>
      <c r="G5" s="6"/>
      <c r="H5" s="6"/>
      <c r="I5" s="7"/>
      <c r="K5" s="21"/>
    </row>
    <row r="6">
      <c r="A6" s="8"/>
      <c r="I6" s="9"/>
      <c r="K6" s="21"/>
    </row>
    <row r="7" ht="28.5" customHeight="1">
      <c r="A7" s="10"/>
      <c r="B7" s="11"/>
      <c r="C7" s="11"/>
      <c r="D7" s="11"/>
      <c r="E7" s="11"/>
      <c r="F7" s="11"/>
      <c r="G7" s="11"/>
      <c r="H7" s="11"/>
      <c r="I7" s="12"/>
      <c r="K7" s="21"/>
    </row>
    <row r="8">
      <c r="K8" s="21"/>
    </row>
    <row r="9">
      <c r="A9" s="17" t="s">
        <v>26</v>
      </c>
      <c r="B9" s="3"/>
      <c r="C9" s="3"/>
      <c r="D9" s="3"/>
      <c r="E9" s="3"/>
      <c r="F9" s="3"/>
      <c r="G9" s="3"/>
      <c r="H9" s="3"/>
      <c r="I9" s="4"/>
      <c r="K9" s="21"/>
    </row>
    <row r="10">
      <c r="A10" s="13" t="s">
        <v>27</v>
      </c>
      <c r="B10" s="13" t="s">
        <v>28</v>
      </c>
      <c r="C10" s="13" t="s">
        <v>29</v>
      </c>
      <c r="D10" s="13" t="s">
        <v>30</v>
      </c>
      <c r="E10" s="13" t="s">
        <v>31</v>
      </c>
      <c r="F10" s="13" t="s">
        <v>32</v>
      </c>
      <c r="G10" s="13" t="s">
        <v>33</v>
      </c>
      <c r="H10" s="13" t="s">
        <v>34</v>
      </c>
      <c r="I10" s="13" t="s">
        <v>35</v>
      </c>
      <c r="K10" s="21"/>
    </row>
    <row r="11">
      <c r="A11" s="18" t="s">
        <v>149</v>
      </c>
      <c r="B11" s="18" t="s">
        <v>150</v>
      </c>
      <c r="C11" s="18"/>
      <c r="D11" s="18"/>
      <c r="E11" s="18"/>
      <c r="F11" s="18">
        <f t="shared" ref="F11:F29" si="1">D11*E11</f>
        <v>0</v>
      </c>
      <c r="G11" s="18"/>
      <c r="H11" s="18">
        <f t="shared" ref="H11:H29" si="2">F11*(1-(G11/5))</f>
        <v>0</v>
      </c>
      <c r="I11" s="18" t="str">
        <f t="shared" ref="I11:I29" si="3">IF(H11&gt;=13,"High",IF(H11&gt;=6,"Medium","Low"))</f>
        <v>Low</v>
      </c>
      <c r="K11" s="21"/>
    </row>
    <row r="12">
      <c r="A12" s="18" t="s">
        <v>149</v>
      </c>
      <c r="B12" s="18" t="s">
        <v>151</v>
      </c>
      <c r="C12" s="18"/>
      <c r="D12" s="18"/>
      <c r="E12" s="18"/>
      <c r="F12" s="18">
        <f t="shared" si="1"/>
        <v>0</v>
      </c>
      <c r="G12" s="18"/>
      <c r="H12" s="18">
        <f t="shared" si="2"/>
        <v>0</v>
      </c>
      <c r="I12" s="18" t="str">
        <f t="shared" si="3"/>
        <v>Low</v>
      </c>
      <c r="K12" s="21"/>
    </row>
    <row r="13">
      <c r="A13" s="18" t="s">
        <v>149</v>
      </c>
      <c r="B13" s="18" t="s">
        <v>152</v>
      </c>
      <c r="C13" s="18"/>
      <c r="D13" s="18"/>
      <c r="E13" s="18"/>
      <c r="F13" s="18">
        <f t="shared" si="1"/>
        <v>0</v>
      </c>
      <c r="G13" s="18"/>
      <c r="H13" s="18">
        <f t="shared" si="2"/>
        <v>0</v>
      </c>
      <c r="I13" s="18" t="str">
        <f t="shared" si="3"/>
        <v>Low</v>
      </c>
      <c r="K13" s="21"/>
    </row>
    <row r="14">
      <c r="A14" s="18" t="s">
        <v>149</v>
      </c>
      <c r="B14" s="18" t="s">
        <v>153</v>
      </c>
      <c r="C14" s="18"/>
      <c r="D14" s="18"/>
      <c r="E14" s="18"/>
      <c r="F14" s="18">
        <f t="shared" si="1"/>
        <v>0</v>
      </c>
      <c r="G14" s="18"/>
      <c r="H14" s="18">
        <f t="shared" si="2"/>
        <v>0</v>
      </c>
      <c r="I14" s="18" t="str">
        <f t="shared" si="3"/>
        <v>Low</v>
      </c>
      <c r="K14" s="21"/>
    </row>
    <row r="15">
      <c r="A15" s="18" t="s">
        <v>149</v>
      </c>
      <c r="B15" s="18" t="s">
        <v>154</v>
      </c>
      <c r="C15" s="18"/>
      <c r="D15" s="18"/>
      <c r="E15" s="18"/>
      <c r="F15" s="18">
        <f t="shared" si="1"/>
        <v>0</v>
      </c>
      <c r="G15" s="18"/>
      <c r="H15" s="18">
        <f t="shared" si="2"/>
        <v>0</v>
      </c>
      <c r="I15" s="18" t="str">
        <f t="shared" si="3"/>
        <v>Low</v>
      </c>
      <c r="K15" s="21"/>
    </row>
    <row r="16">
      <c r="A16" s="18" t="s">
        <v>155</v>
      </c>
      <c r="B16" s="18" t="s">
        <v>156</v>
      </c>
      <c r="C16" s="18"/>
      <c r="D16" s="18"/>
      <c r="E16" s="18"/>
      <c r="F16" s="18">
        <f t="shared" si="1"/>
        <v>0</v>
      </c>
      <c r="G16" s="18"/>
      <c r="H16" s="18">
        <f t="shared" si="2"/>
        <v>0</v>
      </c>
      <c r="I16" s="18" t="str">
        <f t="shared" si="3"/>
        <v>Low</v>
      </c>
      <c r="K16" s="21"/>
    </row>
    <row r="17">
      <c r="A17" s="18" t="s">
        <v>155</v>
      </c>
      <c r="B17" s="18" t="s">
        <v>157</v>
      </c>
      <c r="C17" s="18"/>
      <c r="D17" s="18"/>
      <c r="E17" s="18"/>
      <c r="F17" s="18">
        <f t="shared" si="1"/>
        <v>0</v>
      </c>
      <c r="G17" s="18"/>
      <c r="H17" s="18">
        <f t="shared" si="2"/>
        <v>0</v>
      </c>
      <c r="I17" s="18" t="str">
        <f t="shared" si="3"/>
        <v>Low</v>
      </c>
      <c r="K17" s="21"/>
    </row>
    <row r="18">
      <c r="A18" s="18" t="s">
        <v>155</v>
      </c>
      <c r="B18" s="18" t="s">
        <v>158</v>
      </c>
      <c r="C18" s="18"/>
      <c r="D18" s="18"/>
      <c r="E18" s="18"/>
      <c r="F18" s="18">
        <f t="shared" si="1"/>
        <v>0</v>
      </c>
      <c r="G18" s="18"/>
      <c r="H18" s="18">
        <f t="shared" si="2"/>
        <v>0</v>
      </c>
      <c r="I18" s="18" t="str">
        <f t="shared" si="3"/>
        <v>Low</v>
      </c>
      <c r="K18" s="21"/>
    </row>
    <row r="19">
      <c r="A19" s="18" t="s">
        <v>155</v>
      </c>
      <c r="B19" s="18" t="s">
        <v>159</v>
      </c>
      <c r="C19" s="18"/>
      <c r="D19" s="18"/>
      <c r="E19" s="18"/>
      <c r="F19" s="18">
        <f t="shared" si="1"/>
        <v>0</v>
      </c>
      <c r="G19" s="18"/>
      <c r="H19" s="18">
        <f t="shared" si="2"/>
        <v>0</v>
      </c>
      <c r="I19" s="18" t="str">
        <f t="shared" si="3"/>
        <v>Low</v>
      </c>
      <c r="K19" s="21"/>
    </row>
    <row r="20">
      <c r="A20" s="18" t="s">
        <v>155</v>
      </c>
      <c r="B20" s="18" t="s">
        <v>160</v>
      </c>
      <c r="C20" s="18"/>
      <c r="D20" s="18"/>
      <c r="E20" s="18"/>
      <c r="F20" s="18">
        <f t="shared" si="1"/>
        <v>0</v>
      </c>
      <c r="G20" s="18"/>
      <c r="H20" s="18">
        <f t="shared" si="2"/>
        <v>0</v>
      </c>
      <c r="I20" s="18" t="str">
        <f t="shared" si="3"/>
        <v>Low</v>
      </c>
      <c r="K20" s="21"/>
    </row>
    <row r="21">
      <c r="A21" s="18" t="s">
        <v>161</v>
      </c>
      <c r="B21" s="18" t="s">
        <v>162</v>
      </c>
      <c r="C21" s="18"/>
      <c r="D21" s="18"/>
      <c r="E21" s="18"/>
      <c r="F21" s="18">
        <f t="shared" si="1"/>
        <v>0</v>
      </c>
      <c r="G21" s="18"/>
      <c r="H21" s="18">
        <f t="shared" si="2"/>
        <v>0</v>
      </c>
      <c r="I21" s="18" t="str">
        <f t="shared" si="3"/>
        <v>Low</v>
      </c>
      <c r="K21" s="21"/>
    </row>
    <row r="22" ht="15.75" customHeight="1">
      <c r="A22" s="18" t="s">
        <v>161</v>
      </c>
      <c r="B22" s="18" t="s">
        <v>163</v>
      </c>
      <c r="C22" s="18"/>
      <c r="D22" s="18"/>
      <c r="E22" s="18"/>
      <c r="F22" s="18">
        <f t="shared" si="1"/>
        <v>0</v>
      </c>
      <c r="G22" s="18"/>
      <c r="H22" s="18">
        <f t="shared" si="2"/>
        <v>0</v>
      </c>
      <c r="I22" s="18" t="str">
        <f t="shared" si="3"/>
        <v>Low</v>
      </c>
      <c r="K22" s="21"/>
    </row>
    <row r="23" ht="15.75" customHeight="1">
      <c r="A23" s="18" t="s">
        <v>161</v>
      </c>
      <c r="B23" s="18" t="s">
        <v>164</v>
      </c>
      <c r="C23" s="18"/>
      <c r="D23" s="18"/>
      <c r="E23" s="18"/>
      <c r="F23" s="18">
        <f t="shared" si="1"/>
        <v>0</v>
      </c>
      <c r="G23" s="18"/>
      <c r="H23" s="18">
        <f t="shared" si="2"/>
        <v>0</v>
      </c>
      <c r="I23" s="18" t="str">
        <f t="shared" si="3"/>
        <v>Low</v>
      </c>
      <c r="K23" s="21"/>
    </row>
    <row r="24" ht="15.75" customHeight="1">
      <c r="A24" s="18" t="s">
        <v>161</v>
      </c>
      <c r="B24" s="18" t="s">
        <v>165</v>
      </c>
      <c r="C24" s="18"/>
      <c r="D24" s="18"/>
      <c r="E24" s="18"/>
      <c r="F24" s="18">
        <f t="shared" si="1"/>
        <v>0</v>
      </c>
      <c r="G24" s="18"/>
      <c r="H24" s="18">
        <f t="shared" si="2"/>
        <v>0</v>
      </c>
      <c r="I24" s="18" t="str">
        <f t="shared" si="3"/>
        <v>Low</v>
      </c>
      <c r="K24" s="21"/>
    </row>
    <row r="25" ht="15.75" customHeight="1">
      <c r="A25" s="18" t="s">
        <v>166</v>
      </c>
      <c r="B25" s="18" t="s">
        <v>167</v>
      </c>
      <c r="C25" s="18"/>
      <c r="D25" s="18"/>
      <c r="E25" s="18"/>
      <c r="F25" s="18">
        <f t="shared" si="1"/>
        <v>0</v>
      </c>
      <c r="G25" s="18"/>
      <c r="H25" s="18">
        <f t="shared" si="2"/>
        <v>0</v>
      </c>
      <c r="I25" s="18" t="str">
        <f t="shared" si="3"/>
        <v>Low</v>
      </c>
      <c r="K25" s="21"/>
    </row>
    <row r="26" ht="15.75" customHeight="1">
      <c r="A26" s="18" t="s">
        <v>166</v>
      </c>
      <c r="B26" s="18" t="s">
        <v>168</v>
      </c>
      <c r="C26" s="18"/>
      <c r="D26" s="18"/>
      <c r="E26" s="18"/>
      <c r="F26" s="18">
        <f t="shared" si="1"/>
        <v>0</v>
      </c>
      <c r="G26" s="18"/>
      <c r="H26" s="18">
        <f t="shared" si="2"/>
        <v>0</v>
      </c>
      <c r="I26" s="18" t="str">
        <f t="shared" si="3"/>
        <v>Low</v>
      </c>
      <c r="K26" s="21"/>
    </row>
    <row r="27" ht="15.75" customHeight="1">
      <c r="A27" s="18" t="s">
        <v>166</v>
      </c>
      <c r="B27" s="18" t="s">
        <v>169</v>
      </c>
      <c r="C27" s="18"/>
      <c r="D27" s="18"/>
      <c r="E27" s="18"/>
      <c r="F27" s="18">
        <f t="shared" si="1"/>
        <v>0</v>
      </c>
      <c r="G27" s="18"/>
      <c r="H27" s="18">
        <f t="shared" si="2"/>
        <v>0</v>
      </c>
      <c r="I27" s="18" t="str">
        <f t="shared" si="3"/>
        <v>Low</v>
      </c>
      <c r="K27" s="21"/>
    </row>
    <row r="28" ht="15.75" customHeight="1">
      <c r="A28" s="18" t="s">
        <v>166</v>
      </c>
      <c r="B28" s="18" t="s">
        <v>170</v>
      </c>
      <c r="C28" s="18"/>
      <c r="D28" s="18"/>
      <c r="E28" s="18"/>
      <c r="F28" s="18">
        <f t="shared" si="1"/>
        <v>0</v>
      </c>
      <c r="G28" s="18"/>
      <c r="H28" s="18">
        <f t="shared" si="2"/>
        <v>0</v>
      </c>
      <c r="I28" s="18" t="str">
        <f t="shared" si="3"/>
        <v>Low</v>
      </c>
      <c r="K28" s="21"/>
    </row>
    <row r="29" ht="15.75" customHeight="1">
      <c r="A29" s="18" t="s">
        <v>166</v>
      </c>
      <c r="B29" s="18" t="s">
        <v>171</v>
      </c>
      <c r="C29" s="18"/>
      <c r="D29" s="18"/>
      <c r="E29" s="18"/>
      <c r="F29" s="18">
        <f t="shared" si="1"/>
        <v>0</v>
      </c>
      <c r="G29" s="18"/>
      <c r="H29" s="18">
        <f t="shared" si="2"/>
        <v>0</v>
      </c>
      <c r="I29" s="18" t="str">
        <f t="shared" si="3"/>
        <v>Low</v>
      </c>
      <c r="K29" s="21"/>
    </row>
    <row r="30" ht="15.75" customHeight="1">
      <c r="C30" s="21"/>
      <c r="D30" s="21"/>
      <c r="E30" s="21"/>
      <c r="G30" s="21"/>
      <c r="K30" s="21"/>
    </row>
    <row r="31" ht="15.75" customHeight="1">
      <c r="A31" s="17" t="s">
        <v>93</v>
      </c>
      <c r="B31" s="3"/>
      <c r="C31" s="3"/>
      <c r="D31" s="3"/>
      <c r="E31" s="3"/>
      <c r="F31" s="3"/>
      <c r="G31" s="3"/>
      <c r="H31" s="3"/>
      <c r="I31" s="4"/>
      <c r="K31" s="21"/>
    </row>
    <row r="32" ht="15.75" customHeight="1">
      <c r="A32" s="19" t="s">
        <v>94</v>
      </c>
      <c r="B32" s="16">
        <f>SUM(F11:F29)</f>
        <v>0</v>
      </c>
      <c r="C32" s="3"/>
      <c r="D32" s="3"/>
      <c r="E32" s="3"/>
      <c r="F32" s="3"/>
      <c r="G32" s="3"/>
      <c r="H32" s="3"/>
      <c r="I32" s="4"/>
      <c r="K32" s="21"/>
    </row>
    <row r="33" ht="15.75" customHeight="1">
      <c r="A33" s="19" t="s">
        <v>95</v>
      </c>
      <c r="B33" s="16">
        <f>SUM(H11:H29)</f>
        <v>0</v>
      </c>
      <c r="C33" s="3"/>
      <c r="D33" s="3"/>
      <c r="E33" s="3"/>
      <c r="F33" s="3"/>
      <c r="G33" s="3"/>
      <c r="H33" s="3"/>
      <c r="I33" s="4"/>
      <c r="K33" s="21"/>
    </row>
    <row r="34" ht="15.75" customHeight="1">
      <c r="A34" s="19" t="s">
        <v>96</v>
      </c>
      <c r="B34" s="16">
        <f>MAX(H11:H29)</f>
        <v>0</v>
      </c>
      <c r="C34" s="3"/>
      <c r="D34" s="3"/>
      <c r="E34" s="3"/>
      <c r="F34" s="3"/>
      <c r="G34" s="3"/>
      <c r="H34" s="3"/>
      <c r="I34" s="4"/>
      <c r="K34" s="21"/>
    </row>
    <row r="35" ht="15.75" customHeight="1">
      <c r="A35" s="19" t="s">
        <v>97</v>
      </c>
      <c r="B35" s="16" t="str">
        <f>IF(MAX(H11:H29)&gt;=13,"High",IF(MAX(H11:H29)&gt;=6,"Medium","Low"))</f>
        <v>Low</v>
      </c>
      <c r="C35" s="3"/>
      <c r="D35" s="3"/>
      <c r="E35" s="3"/>
      <c r="F35" s="3"/>
      <c r="G35" s="3"/>
      <c r="H35" s="3"/>
      <c r="I35" s="4"/>
      <c r="K35" s="21"/>
    </row>
    <row r="36" ht="15.75" customHeight="1">
      <c r="C36" s="21"/>
      <c r="D36" s="21"/>
      <c r="E36" s="21"/>
      <c r="G36" s="21"/>
      <c r="K36" s="21"/>
    </row>
    <row r="37" ht="15.75" customHeight="1">
      <c r="A37" s="17" t="s">
        <v>98</v>
      </c>
      <c r="B37" s="3"/>
      <c r="C37" s="3"/>
      <c r="D37" s="3"/>
      <c r="E37" s="3"/>
      <c r="F37" s="3"/>
      <c r="G37" s="3"/>
      <c r="H37" s="3"/>
      <c r="I37" s="4"/>
      <c r="K37" s="21"/>
    </row>
    <row r="38" ht="15.75" customHeight="1">
      <c r="A38" s="5" t="s">
        <v>99</v>
      </c>
      <c r="B38" s="6"/>
      <c r="C38" s="6"/>
      <c r="D38" s="6"/>
      <c r="E38" s="6"/>
      <c r="F38" s="6"/>
      <c r="G38" s="6"/>
      <c r="H38" s="6"/>
      <c r="I38" s="7"/>
      <c r="K38" s="21"/>
    </row>
    <row r="39" ht="15.75" customHeight="1">
      <c r="A39" s="8"/>
      <c r="I39" s="9"/>
      <c r="K39" s="21"/>
    </row>
    <row r="40" ht="15.75" customHeight="1">
      <c r="A40" s="10"/>
      <c r="B40" s="11"/>
      <c r="C40" s="11"/>
      <c r="D40" s="11"/>
      <c r="E40" s="11"/>
      <c r="F40" s="11"/>
      <c r="G40" s="11"/>
      <c r="H40" s="11"/>
      <c r="I40" s="12"/>
      <c r="K40" s="21"/>
    </row>
    <row r="41" ht="15.75" customHeight="1">
      <c r="C41" s="21"/>
      <c r="D41" s="21"/>
      <c r="E41" s="21"/>
      <c r="G41" s="21"/>
      <c r="K41" s="21"/>
    </row>
    <row r="42" ht="15.75" customHeight="1">
      <c r="A42" s="2" t="s">
        <v>100</v>
      </c>
      <c r="B42" s="3"/>
      <c r="C42" s="3"/>
      <c r="D42" s="3"/>
      <c r="E42" s="3"/>
      <c r="F42" s="3"/>
      <c r="G42" s="3"/>
      <c r="H42" s="3"/>
      <c r="I42" s="4"/>
      <c r="K42" s="21"/>
    </row>
    <row r="43" ht="15.75" customHeight="1">
      <c r="A43" s="19" t="s">
        <v>94</v>
      </c>
      <c r="B43" s="16">
        <f t="shared" ref="B43:B46" si="4">B32</f>
        <v>0</v>
      </c>
      <c r="C43" s="3"/>
      <c r="D43" s="3"/>
      <c r="E43" s="3"/>
      <c r="F43" s="3"/>
      <c r="G43" s="3"/>
      <c r="H43" s="3"/>
      <c r="I43" s="4"/>
      <c r="K43" s="21"/>
    </row>
    <row r="44" ht="15.75" customHeight="1">
      <c r="A44" s="19" t="s">
        <v>95</v>
      </c>
      <c r="B44" s="16">
        <f t="shared" si="4"/>
        <v>0</v>
      </c>
      <c r="C44" s="3"/>
      <c r="D44" s="3"/>
      <c r="E44" s="3"/>
      <c r="F44" s="3"/>
      <c r="G44" s="3"/>
      <c r="H44" s="3"/>
      <c r="I44" s="4"/>
      <c r="K44" s="21"/>
    </row>
    <row r="45" ht="15.75" customHeight="1">
      <c r="A45" s="19" t="s">
        <v>96</v>
      </c>
      <c r="B45" s="16">
        <f t="shared" si="4"/>
        <v>0</v>
      </c>
      <c r="C45" s="3"/>
      <c r="D45" s="3"/>
      <c r="E45" s="3"/>
      <c r="F45" s="3"/>
      <c r="G45" s="3"/>
      <c r="H45" s="3"/>
      <c r="I45" s="4"/>
      <c r="K45" s="21"/>
    </row>
    <row r="46" ht="15.75" customHeight="1">
      <c r="A46" s="19" t="s">
        <v>101</v>
      </c>
      <c r="B46" s="16" t="str">
        <f t="shared" si="4"/>
        <v>Low</v>
      </c>
      <c r="C46" s="3"/>
      <c r="D46" s="3"/>
      <c r="E46" s="3"/>
      <c r="F46" s="3"/>
      <c r="G46" s="3"/>
      <c r="H46" s="3"/>
      <c r="I46" s="4"/>
      <c r="K46" s="21"/>
    </row>
    <row r="47" ht="54.75" customHeight="1">
      <c r="A47" s="19" t="s">
        <v>102</v>
      </c>
      <c r="B47" s="16"/>
      <c r="C47" s="3"/>
      <c r="D47" s="3"/>
      <c r="E47" s="3"/>
      <c r="F47" s="3"/>
      <c r="G47" s="3"/>
      <c r="H47" s="3"/>
      <c r="I47" s="4"/>
      <c r="K47" s="21"/>
    </row>
    <row r="48" ht="54.75" customHeight="1">
      <c r="A48" s="19" t="s">
        <v>103</v>
      </c>
      <c r="B48" s="16"/>
      <c r="C48" s="3"/>
      <c r="D48" s="3"/>
      <c r="E48" s="3"/>
      <c r="F48" s="3"/>
      <c r="G48" s="3"/>
      <c r="H48" s="3"/>
      <c r="I48" s="4"/>
      <c r="K48" s="21"/>
    </row>
    <row r="49" ht="15.75" customHeight="1">
      <c r="A49" s="19" t="s">
        <v>104</v>
      </c>
      <c r="B49" s="16"/>
      <c r="C49" s="3"/>
      <c r="D49" s="3"/>
      <c r="E49" s="3"/>
      <c r="F49" s="3"/>
      <c r="G49" s="3"/>
      <c r="H49" s="3"/>
      <c r="I49" s="4"/>
      <c r="K49" s="21"/>
    </row>
    <row r="50" ht="15.75" customHeight="1">
      <c r="A50" s="19" t="s">
        <v>105</v>
      </c>
      <c r="B50" s="16"/>
      <c r="C50" s="3"/>
      <c r="D50" s="3"/>
      <c r="E50" s="3"/>
      <c r="F50" s="3"/>
      <c r="G50" s="3"/>
      <c r="H50" s="3"/>
      <c r="I50" s="4"/>
      <c r="K50" s="21"/>
    </row>
    <row r="51" ht="15.75" customHeight="1">
      <c r="A51" s="19" t="s">
        <v>106</v>
      </c>
      <c r="B51" s="16"/>
      <c r="C51" s="3"/>
      <c r="D51" s="3"/>
      <c r="E51" s="3"/>
      <c r="F51" s="3"/>
      <c r="G51" s="3"/>
      <c r="H51" s="3"/>
      <c r="I51" s="4"/>
      <c r="K51" s="21"/>
    </row>
    <row r="52" ht="15.75" customHeight="1">
      <c r="C52" s="21"/>
      <c r="D52" s="21"/>
      <c r="E52" s="21"/>
      <c r="G52" s="21"/>
      <c r="K52" s="21"/>
    </row>
    <row r="53" ht="15.75" customHeight="1">
      <c r="C53" s="21"/>
      <c r="D53" s="21"/>
      <c r="E53" s="21"/>
      <c r="G53" s="21"/>
      <c r="K53" s="21"/>
    </row>
    <row r="54" ht="15.75" customHeight="1">
      <c r="C54" s="21"/>
      <c r="D54" s="21"/>
      <c r="E54" s="21"/>
      <c r="G54" s="21"/>
      <c r="K54" s="21"/>
    </row>
    <row r="55" ht="15.75" customHeight="1">
      <c r="C55" s="21"/>
      <c r="D55" s="21"/>
      <c r="E55" s="21"/>
      <c r="G55" s="21"/>
      <c r="K55" s="21"/>
    </row>
    <row r="56" ht="15.75" customHeight="1">
      <c r="C56" s="21"/>
      <c r="D56" s="21"/>
      <c r="E56" s="21"/>
      <c r="G56" s="21"/>
      <c r="K56" s="21"/>
    </row>
    <row r="57" ht="15.75" customHeight="1">
      <c r="C57" s="21"/>
      <c r="D57" s="21"/>
      <c r="E57" s="21"/>
      <c r="G57" s="21"/>
      <c r="K57" s="21"/>
    </row>
    <row r="58" ht="15.75" customHeight="1">
      <c r="C58" s="21"/>
      <c r="D58" s="21"/>
      <c r="E58" s="21"/>
      <c r="G58" s="21"/>
      <c r="K58" s="21"/>
    </row>
    <row r="59" ht="15.75" customHeight="1">
      <c r="C59" s="21"/>
      <c r="D59" s="21"/>
      <c r="E59" s="21"/>
      <c r="G59" s="21"/>
      <c r="K59" s="21"/>
    </row>
    <row r="60" ht="15.75" customHeight="1">
      <c r="K60" s="21"/>
    </row>
    <row r="61" ht="15.75" customHeight="1">
      <c r="K61" s="21"/>
    </row>
    <row r="62" ht="15.75" customHeight="1">
      <c r="K62" s="21"/>
    </row>
    <row r="63" ht="15.75" customHeight="1">
      <c r="K63" s="21"/>
    </row>
    <row r="64" ht="15.75" customHeight="1">
      <c r="K64" s="21"/>
    </row>
    <row r="65" ht="15.75" customHeight="1">
      <c r="K65" s="21"/>
    </row>
    <row r="66" ht="15.75" customHeight="1">
      <c r="K66" s="21"/>
    </row>
    <row r="67" ht="15.75" customHeight="1">
      <c r="K67" s="21"/>
    </row>
    <row r="68" ht="15.75" customHeight="1">
      <c r="K68" s="21"/>
    </row>
    <row r="69" ht="15.75" customHeight="1">
      <c r="K69" s="21"/>
    </row>
    <row r="70" ht="15.75" customHeight="1">
      <c r="K70" s="21"/>
    </row>
    <row r="71" ht="15.75" customHeight="1">
      <c r="K71" s="21"/>
    </row>
    <row r="72" ht="15.75" customHeight="1">
      <c r="K72" s="21"/>
    </row>
    <row r="73" ht="15.75" customHeight="1">
      <c r="K73" s="21"/>
    </row>
    <row r="74" ht="15.75" customHeight="1">
      <c r="K74" s="21"/>
    </row>
    <row r="75" ht="15.75" customHeight="1">
      <c r="K75" s="21"/>
    </row>
    <row r="76" ht="15.75" customHeight="1">
      <c r="K76" s="21"/>
    </row>
    <row r="77" ht="15.75" customHeight="1">
      <c r="K77" s="21"/>
    </row>
    <row r="78" ht="15.75" customHeight="1">
      <c r="K78" s="21"/>
    </row>
    <row r="79" ht="15.75" customHeight="1">
      <c r="K79" s="21"/>
    </row>
    <row r="80" ht="15.75" customHeight="1">
      <c r="K80" s="21"/>
    </row>
    <row r="81" ht="15.75" customHeight="1">
      <c r="K81" s="21"/>
    </row>
    <row r="82" ht="15.75" customHeight="1">
      <c r="K82" s="21"/>
    </row>
    <row r="83" ht="15.75" customHeight="1">
      <c r="K83" s="21"/>
    </row>
    <row r="84" ht="15.75" customHeight="1">
      <c r="K84" s="21"/>
    </row>
    <row r="85" ht="15.75" customHeight="1">
      <c r="K85" s="21"/>
    </row>
    <row r="86" ht="15.75" customHeight="1">
      <c r="K86" s="21"/>
    </row>
    <row r="87" ht="15.75" customHeight="1">
      <c r="K87" s="21"/>
    </row>
    <row r="88" ht="15.75" customHeight="1">
      <c r="K88" s="21"/>
    </row>
    <row r="89" ht="15.75" customHeight="1">
      <c r="K89" s="21"/>
    </row>
    <row r="90" ht="15.75" customHeight="1">
      <c r="K90" s="21"/>
    </row>
    <row r="91" ht="15.75" customHeight="1">
      <c r="K91" s="21"/>
    </row>
    <row r="92" ht="15.75" customHeight="1">
      <c r="K92" s="21"/>
    </row>
    <row r="93" ht="15.75" customHeight="1">
      <c r="K93" s="21"/>
    </row>
    <row r="94" ht="15.75" customHeight="1">
      <c r="K94" s="21"/>
    </row>
    <row r="95" ht="15.75" customHeight="1">
      <c r="K95" s="21"/>
    </row>
    <row r="96" ht="15.75" customHeight="1">
      <c r="K96" s="21"/>
    </row>
    <row r="97" ht="15.75" customHeight="1">
      <c r="K97" s="21"/>
    </row>
    <row r="98" ht="15.75" customHeight="1">
      <c r="K98" s="21"/>
    </row>
    <row r="99" ht="15.75" customHeight="1">
      <c r="K99" s="21"/>
    </row>
    <row r="100" ht="15.75" customHeight="1">
      <c r="K100" s="21"/>
    </row>
    <row r="101" ht="15.75" customHeight="1">
      <c r="K101" s="21"/>
    </row>
    <row r="102" ht="15.75" customHeight="1">
      <c r="K102" s="21"/>
    </row>
    <row r="103" ht="15.75" customHeight="1">
      <c r="K103" s="21"/>
    </row>
    <row r="104" ht="15.75" customHeight="1">
      <c r="K104" s="21"/>
    </row>
    <row r="105" ht="15.75" customHeight="1">
      <c r="K105" s="21"/>
    </row>
    <row r="106" ht="15.75" customHeight="1">
      <c r="K106" s="21"/>
    </row>
    <row r="107" ht="15.75" customHeight="1">
      <c r="K107" s="21"/>
    </row>
    <row r="108" ht="15.75" customHeight="1">
      <c r="K108" s="21"/>
    </row>
    <row r="109" ht="15.75" customHeight="1">
      <c r="K109" s="21"/>
    </row>
    <row r="110" ht="15.75" customHeight="1">
      <c r="K110" s="21"/>
    </row>
    <row r="111" ht="15.75" customHeight="1">
      <c r="K111" s="21"/>
    </row>
    <row r="112" ht="15.75" customHeight="1">
      <c r="K112" s="21"/>
    </row>
    <row r="113" ht="15.75" customHeight="1">
      <c r="K113" s="21"/>
    </row>
    <row r="114" ht="15.75" customHeight="1">
      <c r="K114" s="21"/>
    </row>
    <row r="115" ht="15.75" customHeight="1">
      <c r="K115" s="21"/>
    </row>
    <row r="116" ht="15.75" customHeight="1">
      <c r="K116" s="21"/>
    </row>
    <row r="117" ht="15.75" customHeight="1">
      <c r="K117" s="21"/>
    </row>
    <row r="118" ht="15.75" customHeight="1">
      <c r="K118" s="21"/>
    </row>
    <row r="119" ht="15.75" customHeight="1">
      <c r="K119" s="21"/>
    </row>
    <row r="120" ht="15.75" customHeight="1">
      <c r="K120" s="21"/>
    </row>
    <row r="121" ht="15.75" customHeight="1">
      <c r="K121" s="21"/>
    </row>
    <row r="122" ht="15.75" customHeight="1">
      <c r="K122" s="21"/>
    </row>
    <row r="123" ht="15.75" customHeight="1">
      <c r="K123" s="21"/>
    </row>
    <row r="124" ht="15.75" customHeight="1">
      <c r="K124" s="21"/>
    </row>
    <row r="125" ht="15.75" customHeight="1">
      <c r="K125" s="21"/>
    </row>
    <row r="126" ht="15.75" customHeight="1">
      <c r="K126" s="21"/>
    </row>
    <row r="127" ht="15.75" customHeight="1">
      <c r="K127" s="21"/>
    </row>
    <row r="128" ht="15.75" customHeight="1">
      <c r="K128" s="21"/>
    </row>
    <row r="129" ht="15.75" customHeight="1">
      <c r="K129" s="21"/>
    </row>
    <row r="130" ht="15.75" customHeight="1">
      <c r="K130" s="21"/>
    </row>
    <row r="131" ht="15.75" customHeight="1">
      <c r="K131" s="21"/>
    </row>
    <row r="132" ht="15.75" customHeight="1">
      <c r="K132" s="21"/>
    </row>
    <row r="133" ht="15.75" customHeight="1">
      <c r="K133" s="21"/>
    </row>
    <row r="134" ht="15.75" customHeight="1">
      <c r="K134" s="21"/>
    </row>
    <row r="135" ht="15.75" customHeight="1">
      <c r="K135" s="21"/>
    </row>
    <row r="136" ht="15.75" customHeight="1">
      <c r="K136" s="21"/>
    </row>
    <row r="137" ht="15.75" customHeight="1">
      <c r="K137" s="21"/>
    </row>
    <row r="138" ht="15.75" customHeight="1">
      <c r="K138" s="21"/>
    </row>
    <row r="139" ht="15.75" customHeight="1">
      <c r="K139" s="21"/>
    </row>
    <row r="140" ht="15.75" customHeight="1">
      <c r="K140" s="21"/>
    </row>
    <row r="141" ht="15.75" customHeight="1">
      <c r="K141" s="21"/>
    </row>
    <row r="142" ht="15.75" customHeight="1">
      <c r="K142" s="21"/>
    </row>
    <row r="143" ht="15.75" customHeight="1">
      <c r="K143" s="21"/>
    </row>
    <row r="144" ht="15.75" customHeight="1">
      <c r="K144" s="21"/>
    </row>
    <row r="145" ht="15.75" customHeight="1">
      <c r="K145" s="21"/>
    </row>
    <row r="146" ht="15.75" customHeight="1">
      <c r="K146" s="21"/>
    </row>
    <row r="147" ht="15.75" customHeight="1">
      <c r="K147" s="21"/>
    </row>
    <row r="148" ht="15.75" customHeight="1">
      <c r="K148" s="21"/>
    </row>
    <row r="149" ht="15.75" customHeight="1">
      <c r="K149" s="21"/>
    </row>
    <row r="150" ht="15.75" customHeight="1">
      <c r="K150" s="21"/>
    </row>
    <row r="151" ht="15.75" customHeight="1">
      <c r="K151" s="21"/>
    </row>
    <row r="152" ht="15.75" customHeight="1">
      <c r="K152" s="21"/>
    </row>
    <row r="153" ht="15.75" customHeight="1">
      <c r="K153" s="21"/>
    </row>
    <row r="154" ht="15.75" customHeight="1">
      <c r="K154" s="21"/>
    </row>
    <row r="155" ht="15.75" customHeight="1">
      <c r="K155" s="21"/>
    </row>
    <row r="156" ht="15.75" customHeight="1">
      <c r="K156" s="21"/>
    </row>
    <row r="157" ht="15.75" customHeight="1">
      <c r="K157" s="21"/>
    </row>
    <row r="158" ht="15.75" customHeight="1">
      <c r="K158" s="21"/>
    </row>
    <row r="159" ht="15.75" customHeight="1">
      <c r="K159" s="21"/>
    </row>
    <row r="160" ht="15.75" customHeight="1">
      <c r="K160" s="21"/>
    </row>
    <row r="161" ht="15.75" customHeight="1">
      <c r="K161" s="21"/>
    </row>
    <row r="162" ht="15.75" customHeight="1">
      <c r="K162" s="21"/>
    </row>
    <row r="163" ht="15.75" customHeight="1">
      <c r="K163" s="21"/>
    </row>
    <row r="164" ht="15.75" customHeight="1">
      <c r="K164" s="21"/>
    </row>
    <row r="165" ht="15.75" customHeight="1">
      <c r="K165" s="21"/>
    </row>
    <row r="166" ht="15.75" customHeight="1">
      <c r="K166" s="21"/>
    </row>
    <row r="167" ht="15.75" customHeight="1">
      <c r="K167" s="21"/>
    </row>
    <row r="168" ht="15.75" customHeight="1">
      <c r="K168" s="21"/>
    </row>
    <row r="169" ht="15.75" customHeight="1">
      <c r="K169" s="21"/>
    </row>
    <row r="170" ht="15.75" customHeight="1">
      <c r="K170" s="21"/>
    </row>
    <row r="171" ht="15.75" customHeight="1">
      <c r="K171" s="21"/>
    </row>
    <row r="172" ht="15.75" customHeight="1">
      <c r="K172" s="21"/>
    </row>
    <row r="173" ht="15.75" customHeight="1">
      <c r="K173" s="21"/>
    </row>
    <row r="174" ht="15.75" customHeight="1">
      <c r="K174" s="21"/>
    </row>
    <row r="175" ht="15.75" customHeight="1">
      <c r="K175" s="21"/>
    </row>
    <row r="176" ht="15.75" customHeight="1">
      <c r="K176" s="21"/>
    </row>
    <row r="177" ht="15.75" customHeight="1">
      <c r="K177" s="21"/>
    </row>
    <row r="178" ht="15.75" customHeight="1">
      <c r="K178" s="21"/>
    </row>
    <row r="179" ht="15.75" customHeight="1">
      <c r="K179" s="21"/>
    </row>
    <row r="180" ht="15.75" customHeight="1">
      <c r="K180" s="21"/>
    </row>
    <row r="181" ht="15.75" customHeight="1">
      <c r="K181" s="21"/>
    </row>
    <row r="182" ht="15.75" customHeight="1">
      <c r="K182" s="21"/>
    </row>
    <row r="183" ht="15.75" customHeight="1">
      <c r="K183" s="21"/>
    </row>
    <row r="184" ht="15.75" customHeight="1">
      <c r="K184" s="21"/>
    </row>
    <row r="185" ht="15.75" customHeight="1">
      <c r="K185" s="21"/>
    </row>
    <row r="186" ht="15.75" customHeight="1">
      <c r="K186" s="21"/>
    </row>
    <row r="187" ht="15.75" customHeight="1">
      <c r="K187" s="21"/>
    </row>
    <row r="188" ht="15.75" customHeight="1">
      <c r="K188" s="21"/>
    </row>
    <row r="189" ht="15.75" customHeight="1">
      <c r="K189" s="21"/>
    </row>
    <row r="190" ht="15.75" customHeight="1">
      <c r="K190" s="21"/>
    </row>
    <row r="191" ht="15.75" customHeight="1">
      <c r="K191" s="21"/>
    </row>
    <row r="192" ht="15.75" customHeight="1">
      <c r="K192" s="21"/>
    </row>
    <row r="193" ht="15.75" customHeight="1">
      <c r="K193" s="21"/>
    </row>
    <row r="194" ht="15.75" customHeight="1">
      <c r="K194" s="21"/>
    </row>
    <row r="195" ht="15.75" customHeight="1">
      <c r="K195" s="21"/>
    </row>
    <row r="196" ht="15.75" customHeight="1">
      <c r="K196" s="21"/>
    </row>
    <row r="197" ht="15.75" customHeight="1">
      <c r="K197" s="21"/>
    </row>
    <row r="198" ht="15.75" customHeight="1">
      <c r="K198" s="21"/>
    </row>
    <row r="199" ht="15.75" customHeight="1">
      <c r="K199" s="21"/>
    </row>
    <row r="200" ht="15.75" customHeight="1">
      <c r="K200" s="21"/>
    </row>
    <row r="201" ht="15.75" customHeight="1">
      <c r="K201" s="2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1">
    <mergeCell ref="A4:I4"/>
    <mergeCell ref="A5:I7"/>
    <mergeCell ref="A9:I9"/>
    <mergeCell ref="A31:I31"/>
    <mergeCell ref="B32:I32"/>
    <mergeCell ref="B33:I33"/>
    <mergeCell ref="A1:I2"/>
    <mergeCell ref="B45:I45"/>
    <mergeCell ref="B46:I46"/>
    <mergeCell ref="B47:I47"/>
    <mergeCell ref="B48:I48"/>
    <mergeCell ref="B49:I49"/>
    <mergeCell ref="B50:I50"/>
    <mergeCell ref="B51:I51"/>
    <mergeCell ref="B34:I34"/>
    <mergeCell ref="B35:I35"/>
    <mergeCell ref="A37:I37"/>
    <mergeCell ref="A38:I40"/>
    <mergeCell ref="A42:I42"/>
    <mergeCell ref="B43:I43"/>
    <mergeCell ref="B44:I44"/>
  </mergeCells>
  <conditionalFormatting sqref="H11:H29">
    <cfRule type="expression" dxfId="0" priority="1">
      <formula>H11&gt;=13</formula>
    </cfRule>
  </conditionalFormatting>
  <conditionalFormatting sqref="H11:H29">
    <cfRule type="expression" dxfId="1" priority="2">
      <formula>AND(H11&gt;=6,H11&lt;13)</formula>
    </cfRule>
  </conditionalFormatting>
  <conditionalFormatting sqref="H11:H29">
    <cfRule type="expression" dxfId="2" priority="3">
      <formula>H11&lt;6</formula>
    </cfRule>
  </conditionalFormatting>
  <dataValidations>
    <dataValidation type="list" allowBlank="1" sqref="D11:E30 G11:G30 D36:E36 G36 D41:E41 G41 D52:E59 G52:G59">
      <formula1>"0,1,2,3,4,5"</formula1>
    </dataValidation>
    <dataValidation type="list" allowBlank="1" sqref="C11:C30 C36 C41 C52:C59">
      <formula1>"Yes,No,N/A"</formula1>
    </dataValidation>
    <dataValidation type="list" allowBlank="1" sqref="K3:K201">
      <formula1>"Card,Wire,Crypto,Wallet,API,Agent,Other"</formula1>
    </dataValidation>
  </dataValidation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0.0"/>
    <col customWidth="1" min="2" max="26" width="8.71"/>
  </cols>
  <sheetData>
    <row r="1">
      <c r="A1" s="24"/>
    </row>
    <row r="2" ht="19.5" customHeight="1"/>
    <row r="3">
      <c r="A3" s="24" t="s">
        <v>172</v>
      </c>
    </row>
    <row r="5">
      <c r="A5" s="25" t="s">
        <v>173</v>
      </c>
    </row>
    <row r="6">
      <c r="A6" s="25" t="s">
        <v>174</v>
      </c>
    </row>
    <row r="7">
      <c r="A7" s="25" t="s">
        <v>175</v>
      </c>
    </row>
    <row r="8">
      <c r="A8" s="25" t="s">
        <v>176</v>
      </c>
    </row>
    <row r="9">
      <c r="A9" s="25" t="s">
        <v>177</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1:A2"/>
  </mergeCells>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0"/>
    <col customWidth="1" min="2" max="2" width="22.0"/>
    <col customWidth="1" min="3" max="3" width="40.0"/>
    <col customWidth="1" min="4" max="4" width="25.0"/>
    <col customWidth="1" min="5" max="5" width="40.0"/>
    <col customWidth="1" min="6" max="6" width="25.0"/>
    <col customWidth="1" min="7" max="26" width="8.71"/>
  </cols>
  <sheetData>
    <row r="1">
      <c r="A1" s="24"/>
    </row>
    <row r="3">
      <c r="A3" s="24" t="s">
        <v>178</v>
      </c>
    </row>
    <row r="5">
      <c r="A5" s="26" t="s">
        <v>179</v>
      </c>
      <c r="B5" s="26" t="s">
        <v>180</v>
      </c>
      <c r="C5" s="26" t="s">
        <v>181</v>
      </c>
      <c r="D5" s="26" t="s">
        <v>182</v>
      </c>
      <c r="E5" s="26" t="s">
        <v>183</v>
      </c>
      <c r="F5" s="26" t="s">
        <v>184</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1:F2"/>
  </mergeCells>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0"/>
    <col customWidth="1" min="2" max="2" width="45.0"/>
    <col customWidth="1" min="3" max="3" width="30.0"/>
    <col customWidth="1" min="4" max="26" width="8.71"/>
  </cols>
  <sheetData>
    <row r="1">
      <c r="A1" s="24"/>
    </row>
    <row r="2" ht="18.75" customHeight="1"/>
    <row r="3">
      <c r="A3" s="24" t="s">
        <v>185</v>
      </c>
    </row>
    <row r="5">
      <c r="A5" s="26" t="s">
        <v>186</v>
      </c>
      <c r="B5" s="26" t="s">
        <v>187</v>
      </c>
      <c r="C5" s="26" t="s">
        <v>188</v>
      </c>
    </row>
    <row r="6">
      <c r="A6" s="21" t="s">
        <v>189</v>
      </c>
      <c r="B6" s="21" t="s">
        <v>190</v>
      </c>
      <c r="C6" s="21" t="s">
        <v>191</v>
      </c>
    </row>
    <row r="7">
      <c r="A7" s="21" t="s">
        <v>192</v>
      </c>
      <c r="B7" s="21" t="s">
        <v>193</v>
      </c>
      <c r="C7" s="21" t="s">
        <v>194</v>
      </c>
    </row>
    <row r="8">
      <c r="A8" s="21" t="s">
        <v>195</v>
      </c>
      <c r="B8" s="21" t="s">
        <v>196</v>
      </c>
      <c r="C8" s="21" t="s">
        <v>197</v>
      </c>
    </row>
    <row r="9">
      <c r="A9" s="21" t="s">
        <v>198</v>
      </c>
      <c r="B9" s="21" t="s">
        <v>199</v>
      </c>
      <c r="C9" s="21" t="s">
        <v>200</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1:C2"/>
  </mergeCells>
  <printOptions/>
  <pageMargins bottom="1.0" footer="0.0" header="0.0" left="0.75" right="0.75" top="1.0"/>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0"/>
    <col customWidth="1" min="2" max="2" width="55.0"/>
    <col customWidth="1" min="3" max="26" width="8.71"/>
  </cols>
  <sheetData>
    <row r="1">
      <c r="A1" s="24"/>
    </row>
    <row r="2" ht="19.5" customHeight="1"/>
    <row r="3">
      <c r="A3" s="24" t="s">
        <v>201</v>
      </c>
    </row>
    <row r="5">
      <c r="A5" s="26" t="s">
        <v>202</v>
      </c>
      <c r="B5" s="26" t="s">
        <v>203</v>
      </c>
    </row>
    <row r="6">
      <c r="A6" s="21" t="s">
        <v>204</v>
      </c>
      <c r="B6" s="21" t="s">
        <v>205</v>
      </c>
    </row>
    <row r="7">
      <c r="A7" s="21" t="s">
        <v>206</v>
      </c>
      <c r="B7" s="21" t="s">
        <v>207</v>
      </c>
    </row>
    <row r="8">
      <c r="A8" s="21" t="s">
        <v>208</v>
      </c>
      <c r="B8" s="21" t="s">
        <v>209</v>
      </c>
    </row>
    <row r="9">
      <c r="A9" s="21" t="s">
        <v>210</v>
      </c>
      <c r="B9" s="21" t="s">
        <v>211</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1:B2"/>
  </mergeCells>
  <printOptions/>
  <pageMargins bottom="1.0" footer="0.0" header="0.0" left="0.75" right="0.75" top="1.0"/>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0"/>
    <col customWidth="1" min="2" max="4" width="22.0"/>
    <col customWidth="1" min="5" max="5" width="25.0"/>
    <col customWidth="1" min="6" max="6" width="40.0"/>
    <col customWidth="1" min="7" max="7" width="25.0"/>
    <col customWidth="1" min="8" max="26" width="8.71"/>
  </cols>
  <sheetData>
    <row r="1">
      <c r="A1" s="24"/>
    </row>
    <row r="2" ht="22.5" customHeight="1"/>
    <row r="3">
      <c r="A3" s="24" t="s">
        <v>212</v>
      </c>
    </row>
    <row r="5">
      <c r="A5" s="27" t="s">
        <v>213</v>
      </c>
      <c r="B5" s="27" t="s">
        <v>214</v>
      </c>
      <c r="C5" s="27" t="s">
        <v>215</v>
      </c>
      <c r="D5" s="27" t="s">
        <v>216</v>
      </c>
      <c r="E5" s="27" t="s">
        <v>217</v>
      </c>
      <c r="F5" s="27" t="s">
        <v>218</v>
      </c>
      <c r="G5" s="27" t="s">
        <v>219</v>
      </c>
    </row>
    <row r="6">
      <c r="A6" s="28" t="s">
        <v>220</v>
      </c>
      <c r="B6" s="28"/>
      <c r="C6" s="28"/>
      <c r="D6" s="28"/>
      <c r="E6" s="28" t="str">
        <f t="shared" ref="E6:E11" si="1">IF(D6&gt;=13,"High",IF(D6&gt;=6,"Medium","Low"))</f>
        <v>Low</v>
      </c>
      <c r="F6" s="28"/>
      <c r="G6" s="28"/>
    </row>
    <row r="7">
      <c r="A7" s="28" t="s">
        <v>221</v>
      </c>
      <c r="B7" s="28"/>
      <c r="C7" s="28"/>
      <c r="D7" s="28"/>
      <c r="E7" s="28" t="str">
        <f t="shared" si="1"/>
        <v>Low</v>
      </c>
      <c r="F7" s="28"/>
      <c r="G7" s="28"/>
    </row>
    <row r="8">
      <c r="A8" s="28" t="s">
        <v>222</v>
      </c>
      <c r="B8" s="28"/>
      <c r="C8" s="28"/>
      <c r="D8" s="28"/>
      <c r="E8" s="28" t="str">
        <f t="shared" si="1"/>
        <v>Low</v>
      </c>
      <c r="F8" s="28"/>
      <c r="G8" s="28"/>
    </row>
    <row r="9">
      <c r="A9" s="28" t="s">
        <v>223</v>
      </c>
      <c r="B9" s="28"/>
      <c r="C9" s="28"/>
      <c r="D9" s="28"/>
      <c r="E9" s="28" t="str">
        <f t="shared" si="1"/>
        <v>Low</v>
      </c>
      <c r="F9" s="28"/>
      <c r="G9" s="28"/>
    </row>
    <row r="10">
      <c r="A10" s="28" t="s">
        <v>224</v>
      </c>
      <c r="B10" s="28"/>
      <c r="C10" s="28"/>
      <c r="D10" s="28"/>
      <c r="E10" s="28" t="str">
        <f t="shared" si="1"/>
        <v>Low</v>
      </c>
      <c r="F10" s="28"/>
      <c r="G10" s="28"/>
    </row>
    <row r="11">
      <c r="A11" s="28" t="s">
        <v>225</v>
      </c>
      <c r="B11" s="28"/>
      <c r="C11" s="28"/>
      <c r="D11" s="28"/>
      <c r="E11" s="28" t="str">
        <f t="shared" si="1"/>
        <v>Low</v>
      </c>
      <c r="F11" s="28"/>
      <c r="G11" s="28"/>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1:G2"/>
  </mergeCells>
  <printOptions/>
  <pageMargins bottom="1.0" footer="0.0" header="0.0" left="0.75" right="0.75" top="1.0"/>
  <pageSetup orientation="landscape"/>
  <drawing r:id="rId1"/>
</worksheet>
</file>